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ad.sigov.si\usr\M-P\MarjeticE43\Documents\25. člen ZZrID\2024 25. člen\25. člen za objavo na spletnih straneh\"/>
    </mc:Choice>
  </mc:AlternateContent>
  <xr:revisionPtr revIDLastSave="0" documentId="8_{E48EB5FB-83C5-4CE0-839F-B52AE48EB1C3}" xr6:coauthVersionLast="47" xr6:coauthVersionMax="47" xr10:uidLastSave="{00000000-0000-0000-0000-000000000000}"/>
  <bookViews>
    <workbookView xWindow="-120" yWindow="-120" windowWidth="29040" windowHeight="15840" tabRatio="697" xr2:uid="{04773223-4D2E-4683-8518-4A9A1B9EA63D}"/>
  </bookViews>
  <sheets>
    <sheet name="25. člen ZZrID" sheetId="11" r:id="rId1"/>
    <sheet name="Prihodki in odhodki po virih" sheetId="4" r:id="rId2"/>
    <sheet name="Odhodki po namenih" sheetId="9" r:id="rId3"/>
    <sheet name="javna služba ZRD" sheetId="22" r:id="rId4"/>
    <sheet name="stalni stroški celotne RI" sheetId="12" r:id="rId5"/>
    <sheet name="stalni stroški v ISF-O" sheetId="18" r:id="rId6"/>
    <sheet name="upravičeni stalni stroški - obr" sheetId="19" r:id="rId7"/>
    <sheet name="upravičeni stalni stroški DT" sheetId="20" r:id="rId8"/>
  </sheets>
  <definedNames>
    <definedName name="_xlnm.Print_Area" localSheetId="3">'javna služba ZRD'!$A$1:$D$26</definedName>
    <definedName name="_xlnm.Print_Area" localSheetId="2">'Odhodki po namenih'!$A$1:$F$46</definedName>
    <definedName name="_xlnm.Print_Area" localSheetId="1">'Prihodki in odhodki po virih'!$A$3:$D$41</definedName>
    <definedName name="_xlnm.Print_Titles" localSheetId="3">'javna služba ZRD'!$3:$4</definedName>
    <definedName name="_xlnm.Print_Titles" localSheetId="2">'Odhodki po namenih'!$2:$3</definedName>
    <definedName name="_xlnm.Print_Titles" localSheetId="1">'Prihodki in odhodki po virih'!$3:$4</definedName>
    <definedName name="_xlnm.Print_Titles" localSheetId="6">'upravičeni stalni stroški - obr'!$15:$15</definedName>
    <definedName name="_xlnm.Print_Titles" localSheetId="7">'upravičeni stalni stroški DT'!$15:$15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9" l="1"/>
  <c r="C18" i="9"/>
  <c r="E34" i="9"/>
  <c r="F34" i="9"/>
  <c r="K19" i="19"/>
  <c r="J19" i="19"/>
  <c r="I19" i="19"/>
  <c r="H19" i="19"/>
  <c r="G19" i="19"/>
  <c r="G18" i="19" s="1"/>
  <c r="G17" i="19" s="1"/>
  <c r="F19" i="19"/>
  <c r="E19" i="19"/>
  <c r="D19" i="19"/>
  <c r="C19" i="19"/>
  <c r="D25" i="19"/>
  <c r="E25" i="19"/>
  <c r="F25" i="19"/>
  <c r="G25" i="19"/>
  <c r="H25" i="19"/>
  <c r="I25" i="19"/>
  <c r="J25" i="19"/>
  <c r="K25" i="19"/>
  <c r="D22" i="19"/>
  <c r="D18" i="19" s="1"/>
  <c r="D17" i="19" s="1"/>
  <c r="E22" i="19"/>
  <c r="F22" i="19"/>
  <c r="G22" i="19"/>
  <c r="H22" i="19"/>
  <c r="I22" i="19"/>
  <c r="J22" i="19"/>
  <c r="K22" i="19"/>
  <c r="C12" i="20"/>
  <c r="C12" i="19"/>
  <c r="C10" i="20"/>
  <c r="C13" i="12"/>
  <c r="D13" i="12"/>
  <c r="B13" i="12"/>
  <c r="C13" i="18"/>
  <c r="D13" i="18"/>
  <c r="B13" i="18"/>
  <c r="I10" i="19"/>
  <c r="I9" i="19"/>
  <c r="F10" i="19"/>
  <c r="F9" i="19"/>
  <c r="C10" i="19"/>
  <c r="C9" i="19"/>
  <c r="C11" i="22"/>
  <c r="C10" i="22" s="1"/>
  <c r="C6" i="22" s="1"/>
  <c r="C20" i="22"/>
  <c r="C16" i="22"/>
  <c r="C8" i="22"/>
  <c r="C7" i="22"/>
  <c r="J18" i="19" l="1"/>
  <c r="J17" i="19" s="1"/>
  <c r="C9" i="22"/>
  <c r="C23" i="22" s="1"/>
  <c r="C15" i="22"/>
  <c r="F43" i="9"/>
  <c r="F40" i="9"/>
  <c r="F39" i="9"/>
  <c r="F37" i="9"/>
  <c r="F36" i="9"/>
  <c r="F33" i="9"/>
  <c r="F32" i="9"/>
  <c r="F31" i="9"/>
  <c r="F30" i="9"/>
  <c r="F29" i="9"/>
  <c r="F28" i="9"/>
  <c r="F27" i="9"/>
  <c r="F26" i="9"/>
  <c r="F25" i="9"/>
  <c r="F24" i="9"/>
  <c r="F23" i="9"/>
  <c r="F22" i="9"/>
  <c r="F21" i="9"/>
  <c r="F20" i="9"/>
  <c r="F17" i="9"/>
  <c r="F16" i="9"/>
  <c r="F15" i="9"/>
  <c r="F14" i="9"/>
  <c r="F13" i="9"/>
  <c r="F9" i="9"/>
  <c r="F8" i="9"/>
  <c r="F7" i="9"/>
  <c r="F5" i="9"/>
  <c r="F4" i="9"/>
  <c r="E43" i="9"/>
  <c r="E40" i="9"/>
  <c r="E39" i="9"/>
  <c r="E37" i="9"/>
  <c r="E36" i="9"/>
  <c r="E33" i="9"/>
  <c r="E32" i="9"/>
  <c r="E31" i="9"/>
  <c r="E30" i="9"/>
  <c r="E29" i="9"/>
  <c r="E28" i="9"/>
  <c r="E27" i="9"/>
  <c r="E26" i="9"/>
  <c r="E25" i="9"/>
  <c r="E24" i="9"/>
  <c r="E23" i="9"/>
  <c r="E22" i="9"/>
  <c r="E21" i="9"/>
  <c r="E20" i="9"/>
  <c r="E17" i="9"/>
  <c r="E16" i="9"/>
  <c r="E15" i="9"/>
  <c r="E14" i="9"/>
  <c r="E13" i="9"/>
  <c r="E9" i="9"/>
  <c r="E8" i="9"/>
  <c r="E7" i="9"/>
  <c r="E5" i="9"/>
  <c r="E4" i="9"/>
  <c r="D9" i="4"/>
  <c r="D8" i="4" s="1"/>
  <c r="C9" i="4"/>
  <c r="C8" i="4" s="1"/>
  <c r="D6" i="4"/>
  <c r="C6" i="4"/>
  <c r="C12" i="9"/>
  <c r="C11" i="9" s="1"/>
  <c r="D12" i="9"/>
  <c r="D11" i="9" s="1"/>
  <c r="C38" i="9"/>
  <c r="D38" i="9"/>
  <c r="D12" i="12"/>
  <c r="C12" i="12"/>
  <c r="B12" i="12"/>
  <c r="D11" i="12"/>
  <c r="C11" i="12"/>
  <c r="B11" i="12"/>
  <c r="D10" i="12"/>
  <c r="C10" i="12"/>
  <c r="B10" i="12"/>
  <c r="I10" i="20"/>
  <c r="F10" i="20"/>
  <c r="I9" i="20"/>
  <c r="F9" i="20"/>
  <c r="C9" i="20"/>
  <c r="B12" i="18"/>
  <c r="C12" i="18"/>
  <c r="D12" i="18"/>
  <c r="B11" i="18"/>
  <c r="C11" i="18"/>
  <c r="D11" i="18"/>
  <c r="B10" i="18"/>
  <c r="C10" i="18"/>
  <c r="D10" i="18"/>
  <c r="C25" i="19"/>
  <c r="E18" i="19"/>
  <c r="F18" i="19"/>
  <c r="H18" i="19"/>
  <c r="I18" i="19"/>
  <c r="K18" i="19"/>
  <c r="C22" i="19"/>
  <c r="C18" i="19" s="1"/>
  <c r="I17" i="19" l="1"/>
  <c r="K17" i="19"/>
  <c r="H17" i="19"/>
  <c r="F17" i="19"/>
  <c r="E17" i="19"/>
  <c r="F11" i="9"/>
  <c r="E38" i="9"/>
  <c r="E11" i="9"/>
  <c r="E12" i="9"/>
  <c r="F38" i="9"/>
  <c r="F12" i="9"/>
  <c r="C17" i="19"/>
  <c r="C39" i="4" l="1"/>
  <c r="D39" i="4"/>
  <c r="D35" i="9" l="1"/>
  <c r="C35" i="9"/>
  <c r="C19" i="9"/>
  <c r="D6" i="9"/>
  <c r="C6" i="9"/>
  <c r="C25" i="4"/>
  <c r="C24" i="4" s="1"/>
  <c r="C23" i="4" s="1"/>
  <c r="C22" i="4" s="1"/>
  <c r="D25" i="4"/>
  <c r="D24" i="4" s="1"/>
  <c r="D23" i="4" s="1"/>
  <c r="D22" i="4" s="1"/>
  <c r="E6" i="9" l="1"/>
  <c r="F6" i="9"/>
  <c r="E35" i="9"/>
  <c r="F35" i="9"/>
  <c r="D18" i="9"/>
  <c r="E19" i="9"/>
  <c r="F19" i="9"/>
  <c r="D41" i="9"/>
  <c r="D21" i="4"/>
  <c r="C21" i="4"/>
  <c r="D5" i="4"/>
  <c r="C5" i="4"/>
  <c r="C10" i="9" l="1"/>
  <c r="D10" i="9"/>
  <c r="E18" i="9"/>
  <c r="F18" i="9"/>
  <c r="D38" i="4"/>
  <c r="C38" i="4"/>
  <c r="C41" i="9"/>
  <c r="D37" i="4"/>
  <c r="C37" i="4"/>
  <c r="E10" i="9" l="1"/>
  <c r="F10" i="9"/>
  <c r="C42" i="9"/>
  <c r="D42" i="9"/>
  <c r="E41" i="9"/>
  <c r="F41" i="9"/>
  <c r="E42" i="9" l="1"/>
  <c r="F42" i="9"/>
</calcChain>
</file>

<file path=xl/sharedStrings.xml><?xml version="1.0" encoding="utf-8"?>
<sst xmlns="http://schemas.openxmlformats.org/spreadsheetml/2006/main" count="508" uniqueCount="404">
  <si>
    <t>Vir</t>
  </si>
  <si>
    <t>RAZLIKA MED CELOTNIMI PRIHODKI IN ODHODKI SKUPAJ</t>
  </si>
  <si>
    <t>CELOTNI PRIHODKI SKUPAJ</t>
  </si>
  <si>
    <t>Vsota ISF-O in PSF-O</t>
  </si>
  <si>
    <t>od tega ISF-O</t>
  </si>
  <si>
    <t>od tega PSF-O</t>
  </si>
  <si>
    <t>RSF-O</t>
  </si>
  <si>
    <t>PNR-O</t>
  </si>
  <si>
    <t>Vir: drugo državni proračun RS - druga ministrstva in agencije (vključno s sredstvi iz državnega proračuna iz sredstev proračuna EU)</t>
  </si>
  <si>
    <t>Vir: sredstva EU proračuna (npr. Obzorje Evropa, Obzorje 2020)</t>
  </si>
  <si>
    <t>PRIHODKI ZA IZVAJANJE DRUGIH JAVNIH SLUŽB</t>
  </si>
  <si>
    <t>PRIHODKI OD PRODAJE BLAGA IN STORITEV NA TRGU</t>
  </si>
  <si>
    <t>CELOTNI ODHODKI SKUPAJ</t>
  </si>
  <si>
    <t>ODHODKI ZA IZVAJANJE DRUGIH JAVNIH SLUŽB</t>
  </si>
  <si>
    <t>ODHODKI OD PRODAJE BLAGA IN STORITEV NA TRGU</t>
  </si>
  <si>
    <t>NAMEN</t>
  </si>
  <si>
    <t>CELOTNI PRIHODKI</t>
  </si>
  <si>
    <t>CELOTNI ODHODKI</t>
  </si>
  <si>
    <t>Stroški dela</t>
  </si>
  <si>
    <t>Stroški materiala in storitev (izdatki za blago in storitve)</t>
  </si>
  <si>
    <t>Energija</t>
  </si>
  <si>
    <t>Voda</t>
  </si>
  <si>
    <t>Komunalne storitve</t>
  </si>
  <si>
    <t>Komunikacije</t>
  </si>
  <si>
    <t>Čiščenje prostorov</t>
  </si>
  <si>
    <t>Varovanje prostorov</t>
  </si>
  <si>
    <t>Zavarovanje premoženja</t>
  </si>
  <si>
    <t>Amortizacija in investicijsko vzdrževanje</t>
  </si>
  <si>
    <t>Dodeljena sredstva ISF-O</t>
  </si>
  <si>
    <t>Obstoječi stroški v okviru ISF-O</t>
  </si>
  <si>
    <t>STROŠKI DELA</t>
  </si>
  <si>
    <t>Plače in drugi izdatki zaposlenim</t>
  </si>
  <si>
    <t>Tekoče vzdrževanje prostorov</t>
  </si>
  <si>
    <t>Kraj in datum:</t>
  </si>
  <si>
    <t>Oseba odgovorna za sestavljanje:</t>
  </si>
  <si>
    <t>Odgovorna oseba:</t>
  </si>
  <si>
    <t>Ime in priimek</t>
  </si>
  <si>
    <t>Elektronski naslov:</t>
  </si>
  <si>
    <t>Prejemnik stabilnega financiranja</t>
  </si>
  <si>
    <t>a</t>
  </si>
  <si>
    <t>b</t>
  </si>
  <si>
    <t>Vir: MVZI (vključno s sredstvi iz državnega proračuna iz sredstev proračuna EU)</t>
  </si>
  <si>
    <t>Vir: drugi viri</t>
  </si>
  <si>
    <t>Vir: drugo</t>
  </si>
  <si>
    <t>Najemnine in zakupnine novih prostorov</t>
  </si>
  <si>
    <t>Tekoče vzdrževanje raziskovalne opreme</t>
  </si>
  <si>
    <t>RAZLIKA MED CELOTNIMI PRIHODKI IN ODHODKI  ZA IZVAJANJE JAVNE SLUŽBE ZNANSTVENORAZISKOVALNE DEJAVNOSTI</t>
  </si>
  <si>
    <t>A. Dodeljena sredstva ISF-O</t>
  </si>
  <si>
    <t>B. Obstoječi stroški v okviru ISF-O</t>
  </si>
  <si>
    <t>E. Skupaj stroški ISF-O (E=B-C+D)</t>
  </si>
  <si>
    <t>Navodilo:</t>
  </si>
  <si>
    <t>A. Sredstva za celotno RI</t>
  </si>
  <si>
    <t>B. Obstoječi stroški za celotno RI</t>
  </si>
  <si>
    <t xml:space="preserve">     B.1 Od tega obstoječi stalni stroški za celotno RI</t>
  </si>
  <si>
    <t>E. Skupaj vsi stroški RI (E=B-C+D)</t>
  </si>
  <si>
    <t>c</t>
  </si>
  <si>
    <t>d</t>
  </si>
  <si>
    <t>e</t>
  </si>
  <si>
    <t>Načrt (ocena) tekočega leta (t) - 2024</t>
  </si>
  <si>
    <t>Načrt (ocena) prihodnjega leta (t+1) - 2025</t>
  </si>
  <si>
    <t>Realizacija preteklega leta (t-1) - 2023</t>
  </si>
  <si>
    <t xml:space="preserve">     E.1 Od tega skupaj vsi stalni stroški RI (E.1=B.1-C+D)</t>
  </si>
  <si>
    <t>Namen</t>
  </si>
  <si>
    <t>Obrazložitev dodatnih stalnih stroškov v okviru ISF-O zaradi povečanja RI:</t>
  </si>
  <si>
    <t>SKUPAJ STALNI STROŠKI</t>
  </si>
  <si>
    <t>Osnovne plače</t>
  </si>
  <si>
    <t>Dodatki</t>
  </si>
  <si>
    <t>Pavšal za povračila stroškov v zvezi z delom (regres za prehrano med delom, prevoz na delo in z dela, stroški za delo od doma, letni regres za letni dopust, premije kolektivnega dodatnega zavarovanja za javne uslužbence)</t>
  </si>
  <si>
    <t>B. Prispevki delodajalca na izplačane plače</t>
  </si>
  <si>
    <t>Sredstva za redno delovno uspešnost (2 % letnih sredstev za osnovne plače)</t>
  </si>
  <si>
    <t>Obrazložitev metodologije izračuna na način, da je na podlagi vpisane metodologije izračun mogoče ponoviti</t>
  </si>
  <si>
    <t>Skupaj vsi stroški ISF-O</t>
  </si>
  <si>
    <t>Osebna varovalna oprema</t>
  </si>
  <si>
    <t>Stroški zagotavljanja varstva pri delu</t>
  </si>
  <si>
    <t>STALNI FIKSNI STROŠKI NOVE (POVEČANE) RI</t>
  </si>
  <si>
    <t>F. Razlika med stroški ISF-O in dodeljenimi sredstvi ISF-O (F=E-A)</t>
  </si>
  <si>
    <t>C. Zmanjšanje obstoječih stalnih stroškov za celotno RI zaradi povečane RI glede na preteklo leto (vpiše se pozitivna vrednost)</t>
  </si>
  <si>
    <t xml:space="preserve">     E.1 Od tega skupaj stalni stroški ISF-O (E.1=B.1-C+D)</t>
  </si>
  <si>
    <t>F. Razlika med stroški celotne RI in sredstvi za celotno RI (F=E-A)</t>
  </si>
  <si>
    <t>Oznaka</t>
  </si>
  <si>
    <t>RAZLIKA MED PRIHODKI ISF-O IN ODHODKI ISF-O</t>
  </si>
  <si>
    <t>3.1.1</t>
  </si>
  <si>
    <t>3.1.2</t>
  </si>
  <si>
    <t>4</t>
  </si>
  <si>
    <t>5</t>
  </si>
  <si>
    <t>6</t>
  </si>
  <si>
    <t>7</t>
  </si>
  <si>
    <t>8</t>
  </si>
  <si>
    <t>1</t>
  </si>
  <si>
    <t xml:space="preserve">   Od tega odhodki, financirani iz ISF-O</t>
  </si>
  <si>
    <t xml:space="preserve">   Stroški dela</t>
  </si>
  <si>
    <t xml:space="preserve">   Plače in drugi izdatki zaposlenim</t>
  </si>
  <si>
    <t xml:space="preserve">   Osnovne plače</t>
  </si>
  <si>
    <t xml:space="preserve">   Dodatki</t>
  </si>
  <si>
    <t xml:space="preserve">   Sredstva za delovno uspešnost</t>
  </si>
  <si>
    <t xml:space="preserve">   Povračila stroškov v zvezi z delom</t>
  </si>
  <si>
    <t xml:space="preserve">   Prispevki delodajalca na izplačane plače</t>
  </si>
  <si>
    <t xml:space="preserve">   Stalni fiksni stroški</t>
  </si>
  <si>
    <t xml:space="preserve">   Stroški materiala in storitev (izdatki za blago in storitve)</t>
  </si>
  <si>
    <t xml:space="preserve">   Energija</t>
  </si>
  <si>
    <t xml:space="preserve">   Voda</t>
  </si>
  <si>
    <t xml:space="preserve">   Komunalne storitve</t>
  </si>
  <si>
    <t xml:space="preserve">   Komunikacije</t>
  </si>
  <si>
    <t xml:space="preserve">   Najemnine in zakupnine novih prostorov</t>
  </si>
  <si>
    <t xml:space="preserve">   Čiščenje prostorov</t>
  </si>
  <si>
    <t xml:space="preserve">   Tekoče vzdrževanje prostorov</t>
  </si>
  <si>
    <t xml:space="preserve">   Tekoče vzdrževanje raziskovalne opreme</t>
  </si>
  <si>
    <t xml:space="preserve">   Osebna varovalna oprema</t>
  </si>
  <si>
    <t xml:space="preserve">   Stroški zagotavljanja varstva pri delu</t>
  </si>
  <si>
    <t xml:space="preserve">   Varovanje prostorov</t>
  </si>
  <si>
    <t xml:space="preserve">   Zavarovanje premoženja</t>
  </si>
  <si>
    <t xml:space="preserve">   Drugi stroški (2. alineja 2. odst. 8. člena uredbe)</t>
  </si>
  <si>
    <t xml:space="preserve">   Drugi fiksni stroški (2. točka 3. odst. 8. člena uredbe)</t>
  </si>
  <si>
    <t xml:space="preserve">   Amortizacija in investicijsko vzdrževanje</t>
  </si>
  <si>
    <t xml:space="preserve">   Amortizacija in investicijsko vzdrževanje opreme (3. alineja 2. odst. 8. člena uredbe)</t>
  </si>
  <si>
    <t xml:space="preserve">   Vzdrževanje in obnavljanje nepremičnin in opreme (3. točka 3. odst. 8. člena uredbe)</t>
  </si>
  <si>
    <t xml:space="preserve">         Stroški dela</t>
  </si>
  <si>
    <t xml:space="preserve">         Stalni fiksni stroški</t>
  </si>
  <si>
    <t xml:space="preserve">         RAZLIKA MED ODHODKI ISF-O IN STALNIMI STROŠKI, FINANCIRANIMI IZ ISF-O</t>
  </si>
  <si>
    <t>2 (od 1)</t>
  </si>
  <si>
    <t>3</t>
  </si>
  <si>
    <t>7.1.2</t>
  </si>
  <si>
    <t>7.1.1.2</t>
  </si>
  <si>
    <t>7.1.1.3</t>
  </si>
  <si>
    <t>7.1.1.4</t>
  </si>
  <si>
    <t>7.1.1.5</t>
  </si>
  <si>
    <t>7.2.1.1</t>
  </si>
  <si>
    <t>7.2.1.2</t>
  </si>
  <si>
    <t>7.2.1.3</t>
  </si>
  <si>
    <t>7.2.1.4</t>
  </si>
  <si>
    <t>7.2.1.5</t>
  </si>
  <si>
    <t>7.2.1.6</t>
  </si>
  <si>
    <t>7.2.1.7</t>
  </si>
  <si>
    <t>7.2.1.8</t>
  </si>
  <si>
    <t>7.2.1.9</t>
  </si>
  <si>
    <t>7.2.1.10</t>
  </si>
  <si>
    <t>7.2.1.11</t>
  </si>
  <si>
    <t>7.2.1.12</t>
  </si>
  <si>
    <t>7.2.3</t>
  </si>
  <si>
    <t>7.3.1</t>
  </si>
  <si>
    <t>7.3.2</t>
  </si>
  <si>
    <t>8 (od 7)</t>
  </si>
  <si>
    <t>8.1 (od 7.1)</t>
  </si>
  <si>
    <t>8.2 (od 7.2.1)</t>
  </si>
  <si>
    <t>9=1-3</t>
  </si>
  <si>
    <t>10=2-7</t>
  </si>
  <si>
    <t>11=7-8</t>
  </si>
  <si>
    <t>7.3=7.3.1+7.3.2</t>
  </si>
  <si>
    <t>7.2.1=vsota od 7.2.1.1 do 7.2.1.12</t>
  </si>
  <si>
    <t>7.2.2</t>
  </si>
  <si>
    <t>7.1.1=vsota od 7.1.1.2 do 7.1.1.5</t>
  </si>
  <si>
    <t>7.1=7.1.1+7.1.2</t>
  </si>
  <si>
    <t>7 (od 3)=7.1+7.2+7.3</t>
  </si>
  <si>
    <t>3=4+5+6</t>
  </si>
  <si>
    <t>od tega prihodki za ISF-O</t>
  </si>
  <si>
    <t xml:space="preserve">   RAZLIKA MED PRIHODKI za ISF-O IN ODHODKI ISF-O</t>
  </si>
  <si>
    <t>2.1.1.2</t>
  </si>
  <si>
    <t>2.1.2</t>
  </si>
  <si>
    <t>2.2</t>
  </si>
  <si>
    <t>2.3</t>
  </si>
  <si>
    <t>2.4</t>
  </si>
  <si>
    <t>2.5</t>
  </si>
  <si>
    <t>Vir: ARIS</t>
  </si>
  <si>
    <t>2.1.1.1.2</t>
  </si>
  <si>
    <t>2.1.1.1.1</t>
  </si>
  <si>
    <t>2.1.1.3</t>
  </si>
  <si>
    <t>ARIS - S-ZDR-O</t>
  </si>
  <si>
    <t>ARIS - drugo</t>
  </si>
  <si>
    <t>1=2+3+4</t>
  </si>
  <si>
    <t>2=2.1+2.2+2.3+2.4+2.5</t>
  </si>
  <si>
    <t>6.1.2</t>
  </si>
  <si>
    <t>6.1.1.2</t>
  </si>
  <si>
    <t>6.1.1.3</t>
  </si>
  <si>
    <t>6.2</t>
  </si>
  <si>
    <t>6.3</t>
  </si>
  <si>
    <t>6.4</t>
  </si>
  <si>
    <t>6.5</t>
  </si>
  <si>
    <t>9=1-5</t>
  </si>
  <si>
    <t>10=2-6</t>
  </si>
  <si>
    <t>6.1.2.1.1</t>
  </si>
  <si>
    <t>6.1.2.1.2</t>
  </si>
  <si>
    <t>11=2.1.1.1.1-6.1.2.1.1</t>
  </si>
  <si>
    <t>5=6+7+8</t>
  </si>
  <si>
    <t>2.1=2.1.1+2.1.2</t>
  </si>
  <si>
    <t xml:space="preserve">Obrazložitev metodologije izračuna na način, da je na podlagi vpisane metodologije izračun mogoče ponoviti </t>
  </si>
  <si>
    <t>Oznaka (številka) priloge: morebitni podrobnejši izračun oz. dokazilo (pogodba, račun ipd.)</t>
  </si>
  <si>
    <t>Vir: drugi mednarodni viri</t>
  </si>
  <si>
    <t>PRIHODKI ZA IZVAJANJE JAVNE SLUŽBE ZNANSTVENORAZISKOVALNE DEJAVNOSTI IN DEJAVNOSTI, KI SE OBRAVNAVAJO KOT JAVNA SLUŽBA ZNANSTVENORAZISKOVALNE DEJAVNOSTI</t>
  </si>
  <si>
    <t>CELOTNI ODHODKI JAVNE SLUŽBE ZNANSTVENORAZISKOVALNE DEJAVNOSTI IN DEJAVNOSTI, KI SE OBRAVNAVAJO KOT JAVNA SLUŽBA ZNANSTVENORAZISKOVALNE DEJAVNOSTI</t>
  </si>
  <si>
    <t>3.1.3</t>
  </si>
  <si>
    <t>4.1.1</t>
  </si>
  <si>
    <t>4.1.2</t>
  </si>
  <si>
    <t>4.1.3</t>
  </si>
  <si>
    <t>Delež sredstev javne službe znanstvenoraziskovalne dejavnosti in znanstvenoraziskovalnih aktivnosti, katerih prihodki se obravnavajo enako kot prihodki javne službe znanstvenoraziskovalne dejavnosti prejemnika stabilnega financiranja, od celotnih prihodkov prejemnika stabilnega financiranja znanstvenoraziskovalne dejavnosti (v %)</t>
  </si>
  <si>
    <t>3=3.1</t>
  </si>
  <si>
    <t>3.1=3.1.1+3.1.2+3.1.3</t>
  </si>
  <si>
    <t>4.2.1</t>
  </si>
  <si>
    <t>4.2.2</t>
  </si>
  <si>
    <t>5=2/1*100</t>
  </si>
  <si>
    <t>4.2=4.2.1+4.2.2</t>
  </si>
  <si>
    <t>4=4.1+4.2</t>
  </si>
  <si>
    <t>Vir: ARIS - drugo (vse, kar ni vpisano pod 3.1)</t>
  </si>
  <si>
    <t>Povezava z oznako v tabeli na listu "Prihodki in odhodki po virih"</t>
  </si>
  <si>
    <t>enako 1</t>
  </si>
  <si>
    <t>enako 2</t>
  </si>
  <si>
    <t>enako 2.1.1</t>
  </si>
  <si>
    <t>enako 2.1.2</t>
  </si>
  <si>
    <t>enako 2.1.1.1</t>
  </si>
  <si>
    <t>enako 2.1.1.2</t>
  </si>
  <si>
    <t>enako 2.1.1.3</t>
  </si>
  <si>
    <t>enako 2.2</t>
  </si>
  <si>
    <t>enako 2.3</t>
  </si>
  <si>
    <t>enako 2.4</t>
  </si>
  <si>
    <t>enako 2.1.1.1.1</t>
  </si>
  <si>
    <t>enako 5</t>
  </si>
  <si>
    <t>enako 6.1.2.1.1</t>
  </si>
  <si>
    <t>enako 9</t>
  </si>
  <si>
    <t>enako 11</t>
  </si>
  <si>
    <t>enako E.</t>
  </si>
  <si>
    <t>Povezava z oznako v tabeli na listu "upravičeni stalni stroški - obr"</t>
  </si>
  <si>
    <t>A.</t>
  </si>
  <si>
    <t>B.</t>
  </si>
  <si>
    <t>C.</t>
  </si>
  <si>
    <t>D.</t>
  </si>
  <si>
    <t>E.=B-C+D</t>
  </si>
  <si>
    <t>A.1</t>
  </si>
  <si>
    <t>A.1.1</t>
  </si>
  <si>
    <t>A.1.1.1.1</t>
  </si>
  <si>
    <t>A.1.1.1.2</t>
  </si>
  <si>
    <t>A.1.1.1.3</t>
  </si>
  <si>
    <t>A.1.1.1.4</t>
  </si>
  <si>
    <t>A.1.1.2</t>
  </si>
  <si>
    <t>A.2</t>
  </si>
  <si>
    <t>A.2.1</t>
  </si>
  <si>
    <t>A.2.2</t>
  </si>
  <si>
    <t>A.2.3</t>
  </si>
  <si>
    <t>A.2.4</t>
  </si>
  <si>
    <t>A.2.5</t>
  </si>
  <si>
    <t>A.2.6</t>
  </si>
  <si>
    <t>A.2.7</t>
  </si>
  <si>
    <t>A.2.8</t>
  </si>
  <si>
    <t>A.2.9</t>
  </si>
  <si>
    <t>A.2.10</t>
  </si>
  <si>
    <t>A.2.11</t>
  </si>
  <si>
    <t>A.2.12</t>
  </si>
  <si>
    <t>enako B. (če ni PČR), če so PČR, se znesek med prihodki in sredstvi razlikuje- v tabeli na listu "Stalni stroški v ISF-O"</t>
  </si>
  <si>
    <t>enako E. v tabeli na listu "Stalni stroški v ISF-O"</t>
  </si>
  <si>
    <t>enako F.1 v tabeli na listu "Stalni stroški v ISF-O"</t>
  </si>
  <si>
    <r>
      <t>Obrazložitev</t>
    </r>
    <r>
      <rPr>
        <b/>
        <u/>
        <sz val="9"/>
        <color theme="1"/>
        <rFont val="Arial"/>
        <family val="2"/>
        <charset val="238"/>
      </rPr>
      <t xml:space="preserve"> dodatnih stalnih stroškov povečane (nove) RI </t>
    </r>
    <r>
      <rPr>
        <b/>
        <sz val="9"/>
        <color theme="1"/>
        <rFont val="Arial"/>
        <family val="2"/>
        <charset val="238"/>
      </rPr>
      <t>v okviru ISF-O zaradi povečanja RI:</t>
    </r>
  </si>
  <si>
    <t>enako A.</t>
  </si>
  <si>
    <t>enako B.</t>
  </si>
  <si>
    <t>enako C.</t>
  </si>
  <si>
    <t>enako D.</t>
  </si>
  <si>
    <t>enako F.</t>
  </si>
  <si>
    <t>enako A.1 v stolpcih "celotni stalni stroški"</t>
  </si>
  <si>
    <t xml:space="preserve">D. Povečanje obstoječih stalnih stroškov zaradi povečane RI </t>
  </si>
  <si>
    <t>Država (proračun RS)</t>
  </si>
  <si>
    <t>Evropska sredstva</t>
  </si>
  <si>
    <t>Drugi mednarodni viri</t>
  </si>
  <si>
    <t>Vir: drugo državni proračun RS - npr. druga ministrstva in agencije (vključno s sredstvi iz državnega proračuna iz sredstev proračuna EU)</t>
  </si>
  <si>
    <t>4.1=4.1.1+4.1.2+4.1.3</t>
  </si>
  <si>
    <t>1.1</t>
  </si>
  <si>
    <t>1.2</t>
  </si>
  <si>
    <t>1.3</t>
  </si>
  <si>
    <t>JAVNA SLUŽBA ZNANSTVENORAZISKOVALNE DEJAVNOSTI IN DEJAVNOSTI, KI SE OBRAVNAVAJO KOT JAVNA SLUŽBA ZNANSTVENORAZISKOVALNE DEJAVNOSTI</t>
  </si>
  <si>
    <t>JAVNA SLUŽBA ZNANSTVENORAZISKOVALNE DEJAVNOSTI</t>
  </si>
  <si>
    <t>Stabilno financiranje znanstvenoraziskovalne dejavnosti 
(S-ZDR-O)</t>
  </si>
  <si>
    <t xml:space="preserve">ZNANSTVENORAZISKOVALNE AKTIVNOSTI, KATERIH PRIHODKI SE OBRAVNAVAJO ENAKO, KOT PRIHODKI JAVNE SLUŽBE ZNANSTVENORAZISKOVALNE DEJAVNOSTI </t>
  </si>
  <si>
    <t>Znanstvenoraziskovalne aktivnsti iz 2. ter 5. do 9. točke drugega odstavka 12. člena ZZrID</t>
  </si>
  <si>
    <t>Znanstvenoraziskovalne in z njo povezane aktivnosti iz proračuna Evropske unije za izvajanje centraliziranih in drugih programov Evropske unije ter od drugih evropskih institucij</t>
  </si>
  <si>
    <t>VLOGA ZA DODATNO POVEČANJE SREDSTEV ZA ISF-O,
šesti odstavek 25. člena ZZrID - priloga</t>
  </si>
  <si>
    <t>2=3+4</t>
  </si>
  <si>
    <t>Celotni stalni stroški</t>
  </si>
  <si>
    <t>Od tega dodatni stalni stroški povečane (nove) RI</t>
  </si>
  <si>
    <t>Od tega dodatni stalni stroški povečane (nove) RI v okviru ISF-O</t>
  </si>
  <si>
    <t>h</t>
  </si>
  <si>
    <t>l</t>
  </si>
  <si>
    <r>
      <t>c</t>
    </r>
    <r>
      <rPr>
        <b/>
        <sz val="8"/>
        <rFont val="Calibri"/>
        <family val="2"/>
        <charset val="238"/>
      </rPr>
      <t>≤</t>
    </r>
    <r>
      <rPr>
        <b/>
        <sz val="8.6999999999999993"/>
        <rFont val="Arial"/>
        <family val="2"/>
        <charset val="238"/>
      </rPr>
      <t>b</t>
    </r>
  </si>
  <si>
    <t>d≤c</t>
  </si>
  <si>
    <t>f≤e</t>
  </si>
  <si>
    <t>g≤f</t>
  </si>
  <si>
    <t>i≤h</t>
  </si>
  <si>
    <t>j≤i</t>
  </si>
  <si>
    <t>k= obrazložitev metodologije izračuna za stolpca f in g</t>
  </si>
  <si>
    <r>
      <t xml:space="preserve">G </t>
    </r>
    <r>
      <rPr>
        <b/>
        <u/>
        <sz val="7"/>
        <color theme="1"/>
        <rFont val="Calibri"/>
        <family val="2"/>
        <charset val="238"/>
      </rPr>
      <t>≥</t>
    </r>
    <r>
      <rPr>
        <b/>
        <u/>
        <sz val="7.65"/>
        <color theme="1"/>
        <rFont val="Arial"/>
        <family val="2"/>
        <charset val="238"/>
      </rPr>
      <t>F</t>
    </r>
  </si>
  <si>
    <r>
      <t xml:space="preserve">SKUPAJ STALNI STROŠKI </t>
    </r>
    <r>
      <rPr>
        <sz val="9"/>
        <rFont val="Arial"/>
        <family val="2"/>
        <charset val="238"/>
      </rPr>
      <t>(denarni tok)</t>
    </r>
  </si>
  <si>
    <r>
      <t xml:space="preserve">STROŠKI DELA </t>
    </r>
    <r>
      <rPr>
        <sz val="9"/>
        <rFont val="Arial"/>
        <family val="2"/>
        <charset val="238"/>
      </rPr>
      <t>(denarni tok)</t>
    </r>
  </si>
  <si>
    <r>
      <t>STALNI FIKSNI STROŠKI NOVE (POVEČANE) RI</t>
    </r>
    <r>
      <rPr>
        <sz val="9"/>
        <rFont val="Arial"/>
        <family val="2"/>
        <charset val="238"/>
      </rPr>
      <t xml:space="preserve"> (denarni tok)</t>
    </r>
  </si>
  <si>
    <r>
      <t xml:space="preserve">Dodeljena sredstva ISF-O </t>
    </r>
    <r>
      <rPr>
        <sz val="9"/>
        <rFont val="Arial"/>
        <family val="2"/>
        <charset val="238"/>
      </rPr>
      <t>(denarni tok)</t>
    </r>
  </si>
  <si>
    <r>
      <t xml:space="preserve">Obstoječi stroški v okviru ISF-O </t>
    </r>
    <r>
      <rPr>
        <sz val="9"/>
        <color theme="1"/>
        <rFont val="Arial"/>
        <family val="2"/>
        <charset val="238"/>
      </rPr>
      <t>(denarni tok)</t>
    </r>
  </si>
  <si>
    <r>
      <t xml:space="preserve">Zmanjšanje stalnih stroškov v okviru ISF-O zaradi povečanja RI glede na preteklo leto </t>
    </r>
    <r>
      <rPr>
        <sz val="9"/>
        <color theme="1"/>
        <rFont val="Arial"/>
        <family val="2"/>
        <charset val="238"/>
      </rPr>
      <t>(vpiše se pozitivno vrednost) (denarni tok)</t>
    </r>
  </si>
  <si>
    <r>
      <t>Povečanje obtoječih stalnih stroškov v okviru ISF-O zaradi povečane RI</t>
    </r>
    <r>
      <rPr>
        <sz val="9"/>
        <color theme="1"/>
        <rFont val="Arial"/>
        <family val="2"/>
        <charset val="238"/>
      </rPr>
      <t xml:space="preserve"> (denarni tok)</t>
    </r>
  </si>
  <si>
    <r>
      <t>Skupaj vsi stroški ISF-O</t>
    </r>
    <r>
      <rPr>
        <sz val="9"/>
        <color theme="1"/>
        <rFont val="Arial"/>
        <family val="2"/>
        <charset val="238"/>
      </rPr>
      <t xml:space="preserve"> (denarni tok)</t>
    </r>
  </si>
  <si>
    <r>
      <t xml:space="preserve">Dodatni stalni stroški povečane (nove) RI v okviru ISF-O </t>
    </r>
    <r>
      <rPr>
        <u/>
        <sz val="9"/>
        <color theme="1"/>
        <rFont val="Arial"/>
        <family val="2"/>
        <charset val="238"/>
      </rPr>
      <t>(denarni tok)</t>
    </r>
  </si>
  <si>
    <t xml:space="preserve">Navodilo: </t>
  </si>
  <si>
    <t xml:space="preserve">Pojasnilo: </t>
  </si>
  <si>
    <r>
      <rPr>
        <b/>
        <sz val="8"/>
        <color theme="1"/>
        <rFont val="Arial"/>
        <family val="2"/>
        <charset val="238"/>
      </rPr>
      <t>Pojasnilo:</t>
    </r>
    <r>
      <rPr>
        <sz val="8"/>
        <color theme="1"/>
        <rFont val="Arial"/>
        <family val="2"/>
        <charset val="238"/>
      </rPr>
      <t xml:space="preserve">   </t>
    </r>
  </si>
  <si>
    <r>
      <rPr>
        <b/>
        <sz val="8"/>
        <color theme="1"/>
        <rFont val="Arial"/>
        <family val="2"/>
        <charset val="238"/>
      </rPr>
      <t>Vrstica 1:</t>
    </r>
    <r>
      <rPr>
        <b/>
        <u/>
        <sz val="8"/>
        <color theme="1"/>
        <rFont val="Arial"/>
        <family val="2"/>
        <charset val="238"/>
      </rPr>
      <t xml:space="preserve"> </t>
    </r>
    <r>
      <rPr>
        <u/>
        <sz val="8"/>
        <color theme="1"/>
        <rFont val="Arial"/>
        <family val="2"/>
        <charset val="238"/>
      </rPr>
      <t>V stolpec d)</t>
    </r>
    <r>
      <rPr>
        <sz val="8"/>
        <color theme="1"/>
        <rFont val="Arial"/>
        <family val="2"/>
        <charset val="238"/>
      </rPr>
      <t xml:space="preserve"> se vpiše vrednost celotnih prihodkov za preteklo leto (t-1) iz Izkaza prihodkov in odhodkov določenih uporabnikov. Upošteva se podatek iz sprejetega letnega poročila, ki je bil poslan na AJPES, in sicer zadnje objavljeno poročilo za preteklo leto (t-1). Če tega za pravno osebo ni, se upošteva podatek iz izkaza prihodkov in odhodkov določenih uporabnikov, iz sprejetega letnega poročila za preteklo leto, ki je bil poslan na ministrstvo. </t>
    </r>
    <r>
      <rPr>
        <u/>
        <sz val="8"/>
        <color theme="1"/>
        <rFont val="Arial"/>
        <family val="2"/>
        <charset val="238"/>
      </rPr>
      <t>V stolpec e)</t>
    </r>
    <r>
      <rPr>
        <sz val="8"/>
        <color theme="1"/>
        <rFont val="Arial"/>
        <family val="2"/>
        <charset val="238"/>
      </rPr>
      <t xml:space="preserve"> se vpiše načrtovana vrednost celotnih prihodkov za leto 2024.</t>
    </r>
  </si>
  <si>
    <r>
      <rPr>
        <b/>
        <sz val="8"/>
        <color theme="1"/>
        <rFont val="Arial"/>
        <family val="2"/>
        <charset val="238"/>
      </rPr>
      <t>Vrstica 2.5</t>
    </r>
    <r>
      <rPr>
        <sz val="8"/>
        <color theme="1"/>
        <rFont val="Arial"/>
        <family val="2"/>
        <charset val="238"/>
      </rPr>
      <t>: Vpiše se le tiste druge vire, ki omogočajo primerljive (enake podatke) na listu "javna služba ZDR". Druge vire (npr. prihodke od obresti, prevrednotovalne in posredne prihodke) razporedite med vire glede na osnovni vir sredstev, ki so ustvarili te prihodke, npr. obresti na ISF-O lahko pripišete k prihodkom ISF-O in se jih ne vpiše v vrstico 2.5 Vir: drugi viri.</t>
    </r>
  </si>
  <si>
    <r>
      <rPr>
        <b/>
        <sz val="8"/>
        <color theme="1"/>
        <rFont val="Arial"/>
        <family val="2"/>
        <charset val="238"/>
      </rPr>
      <t>Vrstica 3:</t>
    </r>
    <r>
      <rPr>
        <sz val="8"/>
        <color theme="1"/>
        <rFont val="Arial"/>
        <family val="2"/>
        <charset val="238"/>
      </rPr>
      <t xml:space="preserve"> Prihodki za izvajanje drugih javnih služb vključujejo prihodke, ki jih prejemniki stabilnega financiranja prejmejo za druge javne službe in ne za znanstvenoraziskovalno dejavnost, npr. za izvajanje strokovnih nalog po drugih zakonih in ustanovitvenem aktu npr. za MKGP, MOPE, MSP, MDDSZ ali na podlagi podeljenih pooblastil MGTŠ (etalon) ipd. ali npr. za izobraževalno dejavnost in podporno dejavnost izobraževalni dejavnosti ali za zdravstveno dejavnost (če so te dejavnosti javna služba prejemnika stabilnega financiranja).</t>
    </r>
  </si>
  <si>
    <r>
      <rPr>
        <b/>
        <sz val="8"/>
        <color theme="1"/>
        <rFont val="Arial"/>
        <family val="2"/>
        <charset val="238"/>
      </rPr>
      <t>Vrstica 5</t>
    </r>
    <r>
      <rPr>
        <sz val="8"/>
        <color theme="1"/>
        <rFont val="Arial"/>
        <family val="2"/>
        <charset val="238"/>
      </rPr>
      <t xml:space="preserve">, </t>
    </r>
    <r>
      <rPr>
        <u/>
        <sz val="8"/>
        <color theme="1"/>
        <rFont val="Arial"/>
        <family val="2"/>
        <charset val="238"/>
      </rPr>
      <t>stolpec d</t>
    </r>
    <r>
      <rPr>
        <sz val="8"/>
        <color theme="1"/>
        <rFont val="Arial"/>
        <family val="2"/>
        <charset val="238"/>
      </rPr>
      <t>: za preteklo leto (t-1) je vrednost Celotnih odhodkov enaka vrednosti iz Izkaza prihodkov in odhodkov določenih uporabnikov. Upošteva se podatek iz sprejetega letnega poročila, ki je bil poslan na AJPES, in sicer zadnje objavljeno poročilo za preteklo leto (t-1). Če tega za pravno osebo ni, se upošteva podatek iz izkaza prihodkov in odhodkov določenih uporabnikov, iz sprejetega letnega poročila za preteklo leto, ki je bil poslan na ministrstvo.</t>
    </r>
  </si>
  <si>
    <r>
      <rPr>
        <b/>
        <sz val="8"/>
        <color theme="1"/>
        <rFont val="Arial"/>
        <family val="2"/>
        <charset val="238"/>
      </rPr>
      <t xml:space="preserve">Vrstica 7: </t>
    </r>
    <r>
      <rPr>
        <sz val="8"/>
        <color theme="1"/>
        <rFont val="Arial"/>
        <family val="2"/>
        <charset val="238"/>
      </rPr>
      <t>Odhodki za izvajanje drugih javnih služb vključujejo odhodke, ki jih imajo prejemniki stabilnega financiranja pri izvajanju drugih javnih služb in ne na znanstvenoraziskovalni dejavnosti, npr. za izvajanje strokovnih nalog po drugih zakonih in ustanovitvenem aktu npr. za MKGP, MOPE, MSP, MDDSZ ali na podlagi podeljenih pooblastil MGTŠ (etalon) ipd. ali npr. za izobraževalno dejavnost in podporno dejavnost izobraževalni dejavnosti ali za zdravstveno dejavnost (če so te dejavnosti javna služba prejemnika stabilnega financiranja).</t>
    </r>
  </si>
  <si>
    <r>
      <rPr>
        <b/>
        <sz val="8"/>
        <color theme="1"/>
        <rFont val="Arial"/>
        <family val="2"/>
        <charset val="238"/>
      </rPr>
      <t>Vrstica 1:</t>
    </r>
    <r>
      <rPr>
        <b/>
        <u/>
        <sz val="8"/>
        <color theme="1"/>
        <rFont val="Arial"/>
        <family val="2"/>
        <charset val="238"/>
      </rPr>
      <t xml:space="preserve"> </t>
    </r>
    <r>
      <rPr>
        <u/>
        <sz val="8"/>
        <color theme="1"/>
        <rFont val="Arial"/>
        <family val="2"/>
        <charset val="238"/>
      </rPr>
      <t xml:space="preserve">V stolpcih d in e </t>
    </r>
    <r>
      <rPr>
        <sz val="8"/>
        <color theme="1"/>
        <rFont val="Arial"/>
        <family val="2"/>
        <charset val="238"/>
      </rPr>
      <t>mora biti podatek enak podatkoma v stolpcu d in e v vrstica 1 v Tabeli 1: Prihodki in odhodki po virih prejemnika stabilnega financiranja: realizacija za leto 2023 in načrt za leto 2024, v evrih, na zavihku "Prihodki in odhodki po virih".</t>
    </r>
  </si>
  <si>
    <r>
      <rPr>
        <b/>
        <sz val="8"/>
        <color theme="1"/>
        <rFont val="Arial"/>
        <family val="2"/>
        <charset val="238"/>
      </rPr>
      <t>Vrstica 2:</t>
    </r>
    <r>
      <rPr>
        <b/>
        <u/>
        <sz val="8"/>
        <color theme="1"/>
        <rFont val="Arial"/>
        <family val="2"/>
        <charset val="238"/>
      </rPr>
      <t xml:space="preserve"> </t>
    </r>
    <r>
      <rPr>
        <u/>
        <sz val="8"/>
        <color theme="1"/>
        <rFont val="Arial"/>
        <family val="2"/>
        <charset val="238"/>
      </rPr>
      <t xml:space="preserve">V stolpcih d in e </t>
    </r>
    <r>
      <rPr>
        <sz val="8"/>
        <color theme="1"/>
        <rFont val="Arial"/>
        <family val="2"/>
        <charset val="238"/>
      </rPr>
      <t>mora biti podatek enak podatkoma v stolpcu d in e v vrstici 2.1.1.1.1 v Tabeli 1: Prihodki in odhodki po virih prejemnika stabilnega financiranja: realizacija za leto 2023 in načrt za leto 2024, v evrih, na zavihku "Prihodki in odhodki po virih".</t>
    </r>
  </si>
  <si>
    <r>
      <rPr>
        <b/>
        <sz val="8"/>
        <color theme="1"/>
        <rFont val="Arial"/>
        <family val="2"/>
        <charset val="238"/>
      </rPr>
      <t>Vrstica 3:</t>
    </r>
    <r>
      <rPr>
        <b/>
        <u/>
        <sz val="8"/>
        <color theme="1"/>
        <rFont val="Arial"/>
        <family val="2"/>
        <charset val="238"/>
      </rPr>
      <t xml:space="preserve"> </t>
    </r>
    <r>
      <rPr>
        <u/>
        <sz val="8"/>
        <color theme="1"/>
        <rFont val="Arial"/>
        <family val="2"/>
        <charset val="238"/>
      </rPr>
      <t xml:space="preserve">V stolpcih d in e </t>
    </r>
    <r>
      <rPr>
        <sz val="8"/>
        <color theme="1"/>
        <rFont val="Arial"/>
        <family val="2"/>
        <charset val="238"/>
      </rPr>
      <t>mora biti podatek enak podatkoma v stolpcu d in e v vrstici 5 v Tabeli 1: Prihodki in odhodki po virih prejemnika stabilnega financiranja: realizacija za leto 2023 in načrt za leto 2024, v evrih, na zavihku "Prihodki in odhodki po virih".</t>
    </r>
  </si>
  <si>
    <r>
      <t xml:space="preserve">Stroški v </t>
    </r>
    <r>
      <rPr>
        <b/>
        <sz val="8"/>
        <color theme="1"/>
        <rFont val="Arial"/>
        <family val="2"/>
        <charset val="238"/>
      </rPr>
      <t>vrsticah 7.2.2, 7.2.3 in 7.3</t>
    </r>
    <r>
      <rPr>
        <sz val="8"/>
        <color theme="1"/>
        <rFont val="Arial"/>
        <family val="2"/>
        <charset val="238"/>
      </rPr>
      <t xml:space="preserve"> niso del uporavičenih stroškov za dodatna sredstva ISF-O zaradi povečanih stalnih stroškov, so pa stroški, ki se financirajo iz ISF-O.</t>
    </r>
  </si>
  <si>
    <t xml:space="preserve">         Od tega stalni stroški povečane (nove) raziskovalne infrastrukture, financirani iz ISF-O</t>
  </si>
  <si>
    <r>
      <t xml:space="preserve">Vrstica 8 "Od tega stalni stroški povečane (nove) raziskovalne infrastrukture, financirani iz ISF-O" </t>
    </r>
    <r>
      <rPr>
        <sz val="8"/>
        <color theme="1"/>
        <rFont val="Arial"/>
        <family val="2"/>
        <charset val="238"/>
      </rPr>
      <t>vključuje tiste dodatne stalne stroške, ki so nastali zaradi povečane (nove) raziskovalne infrastrukture, ki je predmet te vloge. Podatek je enak podatku v vrstici F.1 na listu "Stalni stroški v ISF-O" ter podatku v vrstici F. na listu "upravičeni stalni stroški - obr".</t>
    </r>
  </si>
  <si>
    <r>
      <t xml:space="preserve">Vrstica 8.2: </t>
    </r>
    <r>
      <rPr>
        <sz val="8"/>
        <color theme="1"/>
        <rFont val="Arial"/>
        <family val="2"/>
        <charset val="238"/>
      </rPr>
      <t>Podatki so enaki podatkom v vrstici A.2, v stolpcu "Od tega dodatni stalni stroški povečane (nove) RI v okviru ISF-O", na listu "upraviečn stalni stroški - obr".</t>
    </r>
  </si>
  <si>
    <r>
      <t xml:space="preserve">Vrstica 8.1: </t>
    </r>
    <r>
      <rPr>
        <sz val="8"/>
        <color theme="1"/>
        <rFont val="Arial"/>
        <family val="2"/>
        <charset val="238"/>
      </rPr>
      <t>Podatki so enaki podatkom v vrstici A.1.1, v stolpcu "Od tega dodatni stalni stroški povečane (nove) RI v okviru ISF-O", na listu "upraviečn stalni stroški - obr".</t>
    </r>
  </si>
  <si>
    <t>f=d-c</t>
  </si>
  <si>
    <t>e=d/c*100</t>
  </si>
  <si>
    <t>g</t>
  </si>
  <si>
    <r>
      <t xml:space="preserve">Stolpec g in h: </t>
    </r>
    <r>
      <rPr>
        <sz val="8"/>
        <color theme="1"/>
        <rFont val="Arial"/>
        <family val="2"/>
        <charset val="238"/>
      </rPr>
      <t>z namenom lažje kontrole je označeno, kateri podatki v različnih tabelah so (morajo biti) enaki.</t>
    </r>
  </si>
  <si>
    <r>
      <t xml:space="preserve">Vrstica "Pojasnilo": </t>
    </r>
    <r>
      <rPr>
        <sz val="8"/>
        <color theme="1"/>
        <rFont val="Arial"/>
        <family val="2"/>
        <charset val="238"/>
      </rPr>
      <t>Vpiše se vsa pojasnila, ki so pomembna za pravilno razumevanje tabele.</t>
    </r>
  </si>
  <si>
    <t>Pojasnilo:</t>
  </si>
  <si>
    <r>
      <rPr>
        <b/>
        <sz val="8"/>
        <color theme="1"/>
        <rFont val="Arial"/>
        <family val="2"/>
        <charset val="238"/>
      </rPr>
      <t xml:space="preserve">Vrstice 1.1, 1.2 in 1.3: </t>
    </r>
    <r>
      <rPr>
        <sz val="8"/>
        <color theme="1"/>
        <rFont val="Arial"/>
        <family val="2"/>
        <charset val="238"/>
      </rPr>
      <t>Poimenovanja virov so usklajena s sedmim odstavkom 3. člena Uredbe o o financiranju znanstvenoraziskovalne dejavnosti iz proračuna Republike Slovenije (Uradni list RS, št. 35/22, 144/22 in 79/23) oziroma s Preglednico 3 v 2. točki Vloge za dodatno pvečanje sredstev za ISF-O v skladu s šestim odstavkom 25. člena ZZrID.</t>
    </r>
  </si>
  <si>
    <r>
      <rPr>
        <b/>
        <sz val="8"/>
        <color theme="1"/>
        <rFont val="Arial"/>
        <family val="2"/>
        <charset val="238"/>
      </rPr>
      <t>Vrstica 1:</t>
    </r>
    <r>
      <rPr>
        <sz val="8"/>
        <color theme="1"/>
        <rFont val="Arial"/>
        <family val="2"/>
        <charset val="238"/>
      </rPr>
      <t xml:space="preserve"> V stolpec c) se vpiše vrednost celotnih prihodkov za preteklo leto (t-1) iz Izkaza prihodkov in odhodkov določenih uporabnikov. Upošteva se podatek iz sprejetega letnega poročila, ki je bil poslan na AJPES, in sicer zadnje objavljeno poročilo za preteklo leto (t-1). Če tega za pravno osebo ni, se upošteva podatek iz izkaza prihodkov in odhodkov določenih uporabnikov, iz sprejetega letnega poročila za preteklo leto, ki je bil poslan na ministrstvo. Podatek je enak podatku v vrstici 1 na listih "Prihodki in odhodki po virih" in "Odhodki po namenih".</t>
    </r>
  </si>
  <si>
    <r>
      <rPr>
        <b/>
        <sz val="8"/>
        <color theme="1"/>
        <rFont val="Arial"/>
        <family val="2"/>
        <charset val="238"/>
      </rPr>
      <t xml:space="preserve">Vrstica "Pojasnilo": </t>
    </r>
    <r>
      <rPr>
        <sz val="8"/>
        <color theme="1"/>
        <rFont val="Arial"/>
        <family val="2"/>
        <charset val="238"/>
      </rPr>
      <t>Vpiše se vsa pojasnila, ki so pomembna za pravilno razumevanje tabele.</t>
    </r>
  </si>
  <si>
    <t xml:space="preserve">D. Povečanje stalnih stroškov RI v okviru ISF-O zaradi povečane RI </t>
  </si>
  <si>
    <t>C. Zmanjšanje stalnih stroškov RI v okviru ISF-O zaradi povečane RI glede na preteklo leto (vpiše se pozitivno vrednost)</t>
  </si>
  <si>
    <t xml:space="preserve">     B.1 Od tega obstoječi stalni stroški RI v okviru ISF-O</t>
  </si>
  <si>
    <t>F.=D-C</t>
  </si>
  <si>
    <r>
      <t xml:space="preserve">Celotna vrednost dodatnih stalnih stroškov povečane (nove) RI </t>
    </r>
    <r>
      <rPr>
        <u/>
        <sz val="9"/>
        <color theme="1"/>
        <rFont val="Arial"/>
        <family val="2"/>
        <charset val="238"/>
      </rPr>
      <t>(denarni tok)</t>
    </r>
  </si>
  <si>
    <r>
      <t xml:space="preserve">Zmanjšanje stalnih stroškov RI v okviru ISF-O zaradi povečanja RI glede na preteklo leto </t>
    </r>
    <r>
      <rPr>
        <sz val="9"/>
        <color theme="1"/>
        <rFont val="Arial"/>
        <family val="2"/>
        <charset val="238"/>
      </rPr>
      <t>(vpiše se pozitivno vrednost)</t>
    </r>
  </si>
  <si>
    <t xml:space="preserve">Povečanje obtoječih stalnih stroškov RI v okviru ISF-O zaradi povečane RI </t>
  </si>
  <si>
    <t xml:space="preserve"> Celotna vrednost dodatnih stalnih stroškov zaradi povečane (nove) RI</t>
  </si>
  <si>
    <t>Dodatni stalni stroški zaradi povečane (nove) RI v okviru ISF-O</t>
  </si>
  <si>
    <r>
      <t xml:space="preserve">     F.1 Od tega </t>
    </r>
    <r>
      <rPr>
        <b/>
        <u/>
        <sz val="10"/>
        <color rgb="FF000000"/>
        <rFont val="Arial"/>
        <family val="2"/>
        <charset val="238"/>
      </rPr>
      <t>dodatni stalni stroški zaradi povečane (nove) RI</t>
    </r>
    <r>
      <rPr>
        <b/>
        <sz val="10"/>
        <color rgb="FF000000"/>
        <rFont val="Arial"/>
        <family val="2"/>
        <charset val="238"/>
      </rPr>
      <t xml:space="preserve"> (F=D-C)</t>
    </r>
  </si>
  <si>
    <r>
      <rPr>
        <b/>
        <sz val="8"/>
        <color theme="1"/>
        <rFont val="Arial"/>
        <family val="2"/>
        <charset val="238"/>
      </rPr>
      <t>Vrstica C:</t>
    </r>
    <r>
      <rPr>
        <sz val="8"/>
        <color theme="1"/>
        <rFont val="Arial"/>
        <family val="2"/>
        <charset val="238"/>
      </rPr>
      <t xml:space="preserve"> </t>
    </r>
    <r>
      <rPr>
        <u/>
        <sz val="8"/>
        <color theme="1"/>
        <rFont val="Arial"/>
        <family val="2"/>
        <charset val="238"/>
      </rPr>
      <t>V stolpce c, d in e</t>
    </r>
    <r>
      <rPr>
        <sz val="8"/>
        <color theme="1"/>
        <rFont val="Arial"/>
        <family val="2"/>
        <charset val="238"/>
      </rPr>
      <t xml:space="preserve"> se vpiše zmanjšanje obstoječih stalnih stroškov za celotno RI zaradi povečanja (nove) RI - npr. zaradi nove raziskovalne opreme je zamenjanih več kosov stare raziskovalne opreme, ki so imeli večje stroške elektrike od stroškov elektrike nove raziskovalne opreme - v vrstice se vpiše prihranek pri stroških elektrike, ali: zaradi novih prostorov se več ne plačuje najemnine za prostore - v vrstico se vpiše prihranek pri stroških najemnine, ali zaradi nove raziskovalne opreme bo potrebnih manj servisiranj, kot pri stari opremi - v vrstico se vpiše prihranek pri stroških vzdrževanja opreme. Glede na vpisane formule, se v vrstico vpiše pozitivna vrednost.(Podatek se vpiše v primerjavi na preteklo leto, torej: v letu t-1 glede na leto t-2, v letu t glede na leto t-1, v letu t+1 glede na leto t.) </t>
    </r>
  </si>
  <si>
    <r>
      <rPr>
        <b/>
        <sz val="8"/>
        <color theme="1"/>
        <rFont val="Arial"/>
        <family val="2"/>
        <charset val="238"/>
      </rPr>
      <t>Vrstica D:</t>
    </r>
    <r>
      <rPr>
        <sz val="8"/>
        <color theme="1"/>
        <rFont val="Arial"/>
        <family val="2"/>
        <charset val="238"/>
      </rPr>
      <t xml:space="preserve"> </t>
    </r>
    <r>
      <rPr>
        <u/>
        <sz val="8"/>
        <color theme="1"/>
        <rFont val="Arial"/>
        <family val="2"/>
        <charset val="238"/>
      </rPr>
      <t>V stolpce c d in e</t>
    </r>
    <r>
      <rPr>
        <sz val="8"/>
        <color theme="1"/>
        <rFont val="Arial"/>
        <family val="2"/>
        <charset val="238"/>
      </rPr>
      <t xml:space="preserve"> se  vpiše znesek povečanja obstoječih stalnih stroškov za celotno RI zaradi povečanja (nove) RI. (Podatek se vpiše v primerjavi na preteklo leto, torej: v letu t-1 glede na leto t-2, v letu t glede na leto t-1, v letu t+1 glede na leto t.) </t>
    </r>
  </si>
  <si>
    <r>
      <rPr>
        <b/>
        <sz val="8"/>
        <color theme="1"/>
        <rFont val="Arial"/>
        <family val="2"/>
        <charset val="238"/>
      </rPr>
      <t>Vrstica "Pojasnilo":</t>
    </r>
    <r>
      <rPr>
        <sz val="8"/>
        <color theme="1"/>
        <rFont val="Arial"/>
        <family val="2"/>
        <charset val="238"/>
      </rPr>
      <t xml:space="preserve"> Vpiše se vsa pojasnila, ki so pomembna za pravilno razumevanje tabele.</t>
    </r>
  </si>
  <si>
    <r>
      <rPr>
        <b/>
        <sz val="8"/>
        <color theme="1"/>
        <rFont val="Arial"/>
        <family val="2"/>
        <charset val="238"/>
      </rPr>
      <t>Vrstica C:</t>
    </r>
    <r>
      <rPr>
        <sz val="8"/>
        <color theme="1"/>
        <rFont val="Arial"/>
        <family val="2"/>
        <charset val="238"/>
      </rPr>
      <t xml:space="preserve"> </t>
    </r>
    <r>
      <rPr>
        <u/>
        <sz val="8"/>
        <color theme="1"/>
        <rFont val="Arial"/>
        <family val="2"/>
        <charset val="238"/>
      </rPr>
      <t>V stolpce c, d in e</t>
    </r>
    <r>
      <rPr>
        <sz val="8"/>
        <color theme="1"/>
        <rFont val="Arial"/>
        <family val="2"/>
        <charset val="238"/>
      </rPr>
      <t xml:space="preserve"> se vpiše zmanjšanje stalnih stroškov v okviru ISF-O zaradi povečane (nove) RI - npr. zaradi nove raziskovalne opreme je zamenjanih več kosov stare raziskovalne opreme, ki so imeli večje stroške elektrike od stroškov elektrike nove raziskovalne opreme - v vrstice se vpiše prihranek pri stroških elektrike, ali: zaradi novih prostorov se več ne plačuje najemnine za prostore - v vrstico se vpiše prihranek pri stroških najemnine, ali zaradi nove raziskovalne opreme bo potrebnih manj servisiranj, kot pri stari opremi - v vrstico se vpiše prihranek pri stroških vzdrževanja opreme. Glede na vpisane formule, se v vrstico vpiše pozitivna vrednost. (Podatek se vpiše v primerjavi na preteklo leto, torej: v letu t-1 glede na leto t-2, v letu t glede na leto t-1, v letu t+1 glede na leto t.) </t>
    </r>
  </si>
  <si>
    <r>
      <rPr>
        <b/>
        <sz val="8"/>
        <color theme="1"/>
        <rFont val="Arial"/>
        <family val="2"/>
        <charset val="238"/>
      </rPr>
      <t>Vrstica D:</t>
    </r>
    <r>
      <rPr>
        <sz val="8"/>
        <color theme="1"/>
        <rFont val="Arial"/>
        <family val="2"/>
        <charset val="238"/>
      </rPr>
      <t xml:space="preserve"> </t>
    </r>
    <r>
      <rPr>
        <u/>
        <sz val="8"/>
        <color theme="1"/>
        <rFont val="Arial"/>
        <family val="2"/>
        <charset val="238"/>
      </rPr>
      <t>V stolpce c, d in e</t>
    </r>
    <r>
      <rPr>
        <sz val="8"/>
        <color theme="1"/>
        <rFont val="Arial"/>
        <family val="2"/>
        <charset val="238"/>
      </rPr>
      <t xml:space="preserve"> se vpiše znesek povečanja stalnih stroškov za RI v okviru ISF-O zaradi povečanja (nove) RI. (Podatek se vpiše v primerjavi na preteklo leto, torej: v letu t-1 glede na leto t-2, v letu t glede na leto t-1, v letu t+1 glede na leto t.) </t>
    </r>
  </si>
  <si>
    <r>
      <t xml:space="preserve">Kot stalni stroški se lahko upoštevajo stroški, našteti v enajstem odstavku 3. člena Uredbe o financiranju znanstvenoraziskovalne dejavnosti iz Proračuna Republike Slovenije (Uradni list RS, št. 35/22, 144/22 in 79/23), ki določa: »Dodatno povečanje sredstev ISF-O zaradi povečanja raziskovalne infrastrukture prejemnika stabilnega financiranja se lahko uveljavlja za naslednje namene: </t>
    </r>
    <r>
      <rPr>
        <b/>
        <sz val="8"/>
        <color theme="1"/>
        <rFont val="Arial"/>
        <family val="2"/>
        <charset val="238"/>
      </rPr>
      <t>za stroške dela dodatnega osebja za dodatno delo, ki ga zahteva povečanje prostorskih raziskovalnih zmogljivosti, ki morajo biti določeni v skladu z delovnopravno zakonodajo in kolektivnimi pogodbami in vključujejo:</t>
    </r>
    <r>
      <rPr>
        <sz val="8"/>
        <color theme="1"/>
        <rFont val="Arial"/>
        <family val="2"/>
        <charset val="238"/>
      </rPr>
      <t xml:space="preserve"> osnovno plačo, dodatke in del plače za delovno uspešnost, prispevke delodajalca na izplačane plače in pavšal za povračila stroškov v zvezi z delom, ki vsebujejo povračila za regres za prehrano med delom, stroške prevoza na delo in z dela, stroške za delo od doma, letni regres za letni dopust in premije kolektivnega dodatnega zavarovanja za javne uslužbence, ter </t>
    </r>
    <r>
      <rPr>
        <b/>
        <sz val="8"/>
        <color theme="1"/>
        <rFont val="Arial"/>
        <family val="2"/>
        <charset val="238"/>
      </rPr>
      <t>za fiksne stroške nove raziskovalne infrastrukture, ki pomeni povečanje prostorskih raziskovalnih zmogljivosti prejemnika stabilnega financiranja, in sicer</t>
    </r>
    <r>
      <rPr>
        <sz val="8"/>
        <color theme="1"/>
        <rFont val="Arial"/>
        <family val="2"/>
        <charset val="238"/>
      </rPr>
      <t xml:space="preserve"> za stroške energije, vode, komunalnih storitev in komunikacij, najemnin in zakupnin novih prostorov, čiščenja prostorov, tekočega vzdrževanja prostorov oziroma tekočega vzdrževanja raziskovalne opreme, osebne varovalne opreme oziroma stroške zagotavljanja varstva pri delu, varovanja prostorov, zavarovanj premoženja.".</t>
    </r>
  </si>
  <si>
    <r>
      <rPr>
        <b/>
        <sz val="8"/>
        <color theme="1"/>
        <rFont val="Arial"/>
        <family val="2"/>
        <charset val="238"/>
      </rPr>
      <t>Vrstica F.1 "Od tega dodatni stalni stroški povečane (nove) RI":</t>
    </r>
    <r>
      <rPr>
        <sz val="8"/>
        <color theme="1"/>
        <rFont val="Arial"/>
        <family val="2"/>
        <charset val="238"/>
      </rPr>
      <t xml:space="preserve"> prikazuje dodatne stalne stroške, ki nastanejo zaradi nove RI glede na preteklo leto in se jih lahko uveljavlja s to vlogo, pri čemer je treba upoštevati, da se znesek sredstev za dodatno povečanje sredstev ISF-O, za katerega z vlogo zaprosi prejemnik stabilnega financiranja znanstvenoraziskovalne dejavnosti, lahko odobri največ v višini deleža sredstev javne službe znanstvenoraziskovalne dejavnosti in znanstvenoraziskovalnih aktivnosti, katerih prihodki se obravnavajo enako kot prihodki javne službe znanstvenoraziskovalne dejavnosti prejemnika stabilnega financiranja, od celotnih prihodkov prejemnika stabilnega financiranja znanstvenoraziskovalne dejavnosti.</t>
    </r>
  </si>
  <si>
    <r>
      <rPr>
        <b/>
        <sz val="8"/>
        <color theme="1"/>
        <rFont val="Arial"/>
        <family val="2"/>
        <charset val="238"/>
      </rPr>
      <t>Vrstica A.</t>
    </r>
    <r>
      <rPr>
        <sz val="8"/>
        <color theme="1"/>
        <rFont val="Arial"/>
        <family val="2"/>
        <charset val="238"/>
      </rPr>
      <t>: Vpiše se dodeljena sredstva ISF-O s strani ARIS (ki so lahko enaka prihodkom iz vira ISF-O, ni pa nujno).</t>
    </r>
  </si>
  <si>
    <r>
      <rPr>
        <b/>
        <sz val="8"/>
        <color theme="1"/>
        <rFont val="Arial"/>
        <family val="2"/>
        <charset val="238"/>
      </rPr>
      <t xml:space="preserve">Vrstica B.: </t>
    </r>
    <r>
      <rPr>
        <sz val="8"/>
        <color theme="1"/>
        <rFont val="Arial"/>
        <family val="2"/>
        <charset val="238"/>
      </rPr>
      <t>Vpiše se obstoječe stroške za RI, ki se financirajo iz sredstev ISF-O.</t>
    </r>
  </si>
  <si>
    <r>
      <rPr>
        <b/>
        <sz val="8"/>
        <color theme="1"/>
        <rFont val="Arial"/>
        <family val="2"/>
        <charset val="238"/>
      </rPr>
      <t>Vrstica C:</t>
    </r>
    <r>
      <rPr>
        <sz val="8"/>
        <color theme="1"/>
        <rFont val="Arial"/>
        <family val="2"/>
        <charset val="238"/>
      </rPr>
      <t xml:space="preserve"> Vpiše se zmanjšanje stalnih stroškov v okviru ISF-O zaradi povečane (nove) RI - npr. zaradi nove raziskovalne opreme je zamenjanih več kosov stare raziskovalne opreme, ki so imeli večje stroške elektrike od stroškov elektrike nove raziskovalne opreme - v vrstice se vpiše prihranek pri stroških elektrike, ali: zaradi novih prostorov se več ne plačuje najemnine za prostore - v vrstico se vpiše prihranek pri stroških najemnine, ali zaradi nove raziskovalne opreme bo potrebnih manj servisiranj, kot pri stari opremi - v vrstico se vpiše prihranek pri stroških vzdrževanja opreme. Glede na vpisane formule, se v vrstico vpiše pozitivna vrednost. (Podatek se vpiše v primerjavi na preteklo leto, torej: v letu t-1 glede na leto t-2, v letu t glede na leto t-1, v letu t+1 glede na leto t.) </t>
    </r>
  </si>
  <si>
    <r>
      <rPr>
        <b/>
        <sz val="8"/>
        <color theme="1"/>
        <rFont val="Arial"/>
        <family val="2"/>
        <charset val="238"/>
      </rPr>
      <t>Vrstica D:</t>
    </r>
    <r>
      <rPr>
        <sz val="8"/>
        <color theme="1"/>
        <rFont val="Arial"/>
        <family val="2"/>
        <charset val="238"/>
      </rPr>
      <t xml:space="preserve"> Vpiše se znesek povečanja stalnih stroškov za RI v okviru ISF-O zaradi povečanja (nove) RI. (Podatek se vpiše v primerjavi na preteklo leto, torej: v letu t-1 glede na leto t-2, v letu t glede na leto t-1, v letu t+1 glede na leto t.).  </t>
    </r>
  </si>
  <si>
    <r>
      <rPr>
        <b/>
        <sz val="8"/>
        <color theme="1"/>
        <rFont val="Arial"/>
        <family val="2"/>
        <charset val="238"/>
      </rPr>
      <t>Vrstica F "Od tega dodatni stalni stroški povečane (nove) RI":</t>
    </r>
    <r>
      <rPr>
        <sz val="8"/>
        <color theme="1"/>
        <rFont val="Arial"/>
        <family val="2"/>
        <charset val="238"/>
      </rPr>
      <t xml:space="preserve"> prikazuje dodatne stalne stroške, ki nastanejo zaradi nove RI glede na preteklo leto in se jih lahko uveljavlja s to vlogo, pri čemer je treba upoštevati, da se znesek sredstev za dodatno povečanje sredstev ISF-O, za katerega z vlogo zaprosi prejemnik stabilnega financiranja znanstvenoraziskovalne dejavnosti, lahko odobri največ v višini deleža sredstev javne službe znanstvenoraziskovalne dejavnosti in znanstvenoraziskovalnih aktivnosti, katerih prihodki se obravnavajo enako kot prihodki javne službe znanstvenoraziskovalne dejavnosti prejemnika stabilnega financiranja, od celotnih prihodkov prejemnika stabilnega financiranja znanstvenoraziskovalne dejavnosti. Podatke se specificira v stolpcu "Od tega dodatni stalni stroški povečane (nove) RI v okviru ISF-O"</t>
    </r>
  </si>
  <si>
    <t>B.1</t>
  </si>
  <si>
    <t>Od tega obstoječi stalni stroški RI v okviru ISF-O</t>
  </si>
  <si>
    <t>H.=B.1+F.</t>
  </si>
  <si>
    <t>Celotni stalni stroški RI v okviru ISF-O</t>
  </si>
  <si>
    <r>
      <rPr>
        <b/>
        <sz val="8"/>
        <color theme="1"/>
        <rFont val="Arial"/>
        <family val="2"/>
        <charset val="238"/>
      </rPr>
      <t xml:space="preserve">Vrstica G: </t>
    </r>
    <r>
      <rPr>
        <sz val="8"/>
        <color theme="1"/>
        <rFont val="Arial"/>
        <family val="2"/>
        <charset val="238"/>
      </rPr>
      <t>Vpiše se celotna vrednost dodatnih stalnih stroškov RI zaradi povečane (nove) RI. (Podatek se vpiše v primerjavi na preteklo leto, torej dodatni stroški v letu t-1 glede na leto t-2, v letu t glede na leto t-1, v letu t+1 glede na leto t.). Podatke se specificira v stolpcu "Od tega dodatni stalni stroški povečane (nove) RI".</t>
    </r>
  </si>
  <si>
    <r>
      <t>Od tega obstoječi stalni stroški RI v okviru ISF-O</t>
    </r>
    <r>
      <rPr>
        <sz val="9"/>
        <color theme="1"/>
        <rFont val="Arial"/>
        <family val="2"/>
        <charset val="238"/>
      </rPr>
      <t xml:space="preserve"> (denarni tok)</t>
    </r>
  </si>
  <si>
    <r>
      <t>Celotni stalni stroški RI v okviru ISF-O</t>
    </r>
    <r>
      <rPr>
        <u/>
        <sz val="9"/>
        <color theme="1"/>
        <rFont val="Arial"/>
        <family val="2"/>
        <charset val="238"/>
      </rPr>
      <t xml:space="preserve"> (denarni tok)</t>
    </r>
  </si>
  <si>
    <r>
      <t xml:space="preserve">V </t>
    </r>
    <r>
      <rPr>
        <u/>
        <sz val="8"/>
        <color theme="1"/>
        <rFont val="Arial"/>
        <family val="2"/>
        <charset val="238"/>
      </rPr>
      <t>stolpec l</t>
    </r>
    <r>
      <rPr>
        <sz val="8"/>
        <color theme="1"/>
        <rFont val="Arial"/>
        <family val="2"/>
        <charset val="238"/>
      </rPr>
      <t xml:space="preserve"> se vpiše številka priloge, ki dokazuje navedbe v stolpcu k. Vse priloge se označi v poimenovanju datoteke s prilogo.</t>
    </r>
  </si>
  <si>
    <r>
      <rPr>
        <b/>
        <sz val="8"/>
        <color theme="1"/>
        <rFont val="Arial"/>
        <family val="2"/>
        <charset val="238"/>
      </rPr>
      <t>V vrstice  A.1 do A.2.12</t>
    </r>
    <r>
      <rPr>
        <sz val="8"/>
        <color theme="1"/>
        <rFont val="Arial"/>
        <family val="2"/>
        <charset val="238"/>
      </rPr>
      <t xml:space="preserve"> se vpisujejo samo podatki za stalne stroške, in sicer se za preteklo leto (t-1), tekoče leto (t) in prihodnje leto (t+1). Vpišejo se podatki o celotnih stalnih stroških </t>
    </r>
    <r>
      <rPr>
        <u/>
        <sz val="8"/>
        <color theme="1"/>
        <rFont val="Arial"/>
        <family val="2"/>
        <charset val="238"/>
      </rPr>
      <t>(stolpci b, e in h</t>
    </r>
    <r>
      <rPr>
        <sz val="8"/>
        <color theme="1"/>
        <rFont val="Arial"/>
        <family val="2"/>
        <charset val="238"/>
      </rPr>
      <t>), ter v okviru tega o celotnih dodatnih stalnih stroških RI, ki so nastali zaradi povečane (nove) RI (</t>
    </r>
    <r>
      <rPr>
        <u/>
        <sz val="8"/>
        <color theme="1"/>
        <rFont val="Arial"/>
        <family val="2"/>
        <charset val="238"/>
      </rPr>
      <t>stolpci c, f in i</t>
    </r>
    <r>
      <rPr>
        <sz val="8"/>
        <color theme="1"/>
        <rFont val="Arial"/>
        <family val="2"/>
        <charset val="238"/>
      </rPr>
      <t>), ter o dodatnih stalnih stroških RI, ki so nastali zaradi povečane (nove) RI in ki se uveljavjljajo v okviru ISF-O (</t>
    </r>
    <r>
      <rPr>
        <u/>
        <sz val="8"/>
        <color theme="1"/>
        <rFont val="Arial"/>
        <family val="2"/>
        <charset val="238"/>
      </rPr>
      <t>stolpci d, g in j</t>
    </r>
    <r>
      <rPr>
        <sz val="8"/>
        <color theme="1"/>
        <rFont val="Arial"/>
        <family val="2"/>
        <charset val="238"/>
      </rPr>
      <t>).</t>
    </r>
  </si>
  <si>
    <r>
      <rPr>
        <b/>
        <sz val="8"/>
        <color theme="1"/>
        <rFont val="Arial"/>
        <family val="2"/>
        <charset val="238"/>
      </rPr>
      <t>Vrstica H:</t>
    </r>
    <r>
      <rPr>
        <sz val="8"/>
        <color theme="1"/>
        <rFont val="Arial"/>
        <family val="2"/>
        <charset val="238"/>
      </rPr>
      <t xml:space="preserve"> celotni stalni stroški, ki se jih financira iz sredstev ISF-O in ki se jih specificira v stolpcu "Celotni stalni stroški" (</t>
    </r>
    <r>
      <rPr>
        <u/>
        <sz val="8"/>
        <color theme="1"/>
        <rFont val="Arial"/>
        <family val="2"/>
        <charset val="238"/>
      </rPr>
      <t>stolpci b, e in h</t>
    </r>
    <r>
      <rPr>
        <sz val="8"/>
        <color theme="1"/>
        <rFont val="Arial"/>
        <family val="2"/>
        <charset val="238"/>
      </rPr>
      <t>).</t>
    </r>
  </si>
  <si>
    <r>
      <rPr>
        <b/>
        <sz val="8"/>
        <color theme="1"/>
        <rFont val="Arial"/>
        <family val="2"/>
        <charset val="238"/>
      </rPr>
      <t xml:space="preserve">Vrstica A.1.1.1.1: </t>
    </r>
    <r>
      <rPr>
        <sz val="8"/>
        <color theme="1"/>
        <rFont val="Arial"/>
        <family val="2"/>
        <charset val="238"/>
      </rPr>
      <t>vpiše se seštevek bruto osnovnih plač (brez dodatkov) - seštevek vrednosti plačnih razredov za katere se uveljavlja dodatne stroške. V stolpcu k mora biti razvidno delovno mesto, PR, vrednost plačnega razreda in število oseb, uveljavlja se lahko delovna mesta iz Kolektivne pogodbe za raziskovalno dejavnost. Obrazložitev potreb po posameznih delovnih mestih se vključi v dodatno prilogo.</t>
    </r>
  </si>
  <si>
    <r>
      <rPr>
        <b/>
        <sz val="8"/>
        <color theme="1"/>
        <rFont val="Arial"/>
        <family val="2"/>
        <charset val="238"/>
      </rPr>
      <t>Vrstica A.1.1.1.2</t>
    </r>
    <r>
      <rPr>
        <sz val="8"/>
        <color theme="1"/>
        <rFont val="Arial"/>
        <family val="2"/>
        <charset val="238"/>
      </rPr>
      <t>: Upošteva se stalne, tipične dodatke: to je dodatek za delovno dobo (če zaposlitve še niso izvedene, se upošteva pavšal, drugače konkretni dodatek za delovno dobo).</t>
    </r>
  </si>
  <si>
    <r>
      <rPr>
        <b/>
        <sz val="8"/>
        <color theme="1"/>
        <rFont val="Arial"/>
        <family val="2"/>
        <charset val="238"/>
      </rPr>
      <t>Vrstica A.1.1.1.4:</t>
    </r>
    <r>
      <rPr>
        <sz val="8"/>
        <color theme="1"/>
        <rFont val="Arial"/>
        <family val="2"/>
        <charset val="238"/>
      </rPr>
      <t xml:space="preserve"> Pavšal določi prejemnik stabilnega financiranja, metodologijo vpiše v stolpec k.</t>
    </r>
  </si>
  <si>
    <r>
      <rPr>
        <b/>
        <sz val="8"/>
        <color theme="1"/>
        <rFont val="Arial"/>
        <family val="2"/>
        <charset val="238"/>
      </rPr>
      <t xml:space="preserve">Vrstica A.1.1.2: </t>
    </r>
    <r>
      <rPr>
        <sz val="8"/>
        <color theme="1"/>
        <rFont val="Arial"/>
        <family val="2"/>
        <charset val="238"/>
      </rPr>
      <t>Če so delovna mesta že zasedena, se upošteva dejanske prispevke, drugače 16,1 % vrednosti osnovnih plač z dodatki (vrstica A.1.1.1.1+a.1.1.1.2)*0,161</t>
    </r>
  </si>
  <si>
    <t>Podatki se vpišejo po denarnem toku. Služijo kot izhodišče za določitev sredstev iz proračuna RS za posamezno leto.</t>
  </si>
  <si>
    <r>
      <rPr>
        <b/>
        <sz val="8"/>
        <color theme="1"/>
        <rFont val="Arial"/>
        <family val="2"/>
        <charset val="238"/>
      </rPr>
      <t>Vrstica 2.1.1.1.1:</t>
    </r>
    <r>
      <rPr>
        <sz val="8"/>
        <color theme="1"/>
        <rFont val="Arial"/>
        <family val="2"/>
        <charset val="238"/>
      </rPr>
      <t xml:space="preserve"> če se vrednost, upoštevana v prihodkih, razlikuje od vrednosti, dodeljeni s strani ARIS za preteklo leto (t-1) (stolpec d) ali za tekoče leto (t) (stolpec e), je treba pod tabelo v pojasnila vpisati razliko v EUR in pojasniti razliko.</t>
    </r>
  </si>
  <si>
    <r>
      <rPr>
        <b/>
        <sz val="8"/>
        <color theme="1"/>
        <rFont val="Arial"/>
        <family val="2"/>
        <charset val="238"/>
      </rPr>
      <t>Vrstica 2.1.1.1.2:</t>
    </r>
    <r>
      <rPr>
        <sz val="8"/>
        <color theme="1"/>
        <rFont val="Arial"/>
        <family val="2"/>
        <charset val="238"/>
      </rPr>
      <t xml:space="preserve"> če se vrednost, upoštevana v prihodkih, razlikuje od vrednosti, dodeljeni s strani ARIS za preteklo leto (t-1) (stolpec d) ali za tekoče leto (t) (stolpec e), je treba pod tabelo vpisati razliko v EUR in pojasniti razliko.</t>
    </r>
  </si>
  <si>
    <r>
      <rPr>
        <b/>
        <sz val="8"/>
        <color theme="1"/>
        <rFont val="Arial"/>
        <family val="2"/>
        <charset val="238"/>
      </rPr>
      <t>Vrstica 2.1.1.2:</t>
    </r>
    <r>
      <rPr>
        <sz val="8"/>
        <color theme="1"/>
        <rFont val="Arial"/>
        <family val="2"/>
        <charset val="238"/>
      </rPr>
      <t xml:space="preserve"> če se vrednost, upoštevana v prihodkih, razlikuje od vrednosti, dodeljeni s strani ARIS za preteklo leto (t-1) (stolpec d) ali za tekoče leto (t) (stolpec e), je treba pod tabelo vpisati razliko v EUR in pojasniti razliko.</t>
    </r>
  </si>
  <si>
    <r>
      <rPr>
        <b/>
        <sz val="8"/>
        <color theme="1"/>
        <rFont val="Arial"/>
        <family val="2"/>
        <charset val="238"/>
      </rPr>
      <t>Vrstica 2.1.1.3:</t>
    </r>
    <r>
      <rPr>
        <sz val="8"/>
        <color theme="1"/>
        <rFont val="Arial"/>
        <family val="2"/>
        <charset val="238"/>
      </rPr>
      <t xml:space="preserve"> če se vrednost, upoštevana v prihodkih, razlikuje od vrednosti, dodeljeni s strani ARIS za preteklo leto (t-1) (stolpec d) ali za tekoče leto (t) (stolpec e), je treba pod tabelo vpisati razliko v EUR in pojasniti razliko.</t>
    </r>
  </si>
  <si>
    <r>
      <rPr>
        <b/>
        <sz val="8"/>
        <color theme="1"/>
        <rFont val="Arial"/>
        <family val="2"/>
        <charset val="238"/>
      </rPr>
      <t>Vrstica 2.1.2:</t>
    </r>
    <r>
      <rPr>
        <sz val="8"/>
        <color theme="1"/>
        <rFont val="Arial"/>
        <family val="2"/>
        <charset val="238"/>
      </rPr>
      <t xml:space="preserve"> če se vrednost, upoštevana v prihodkih, razlikuje od vrednosti, dodeljeni s strani ARIS za preteklo leto (t-1) (stolpec d) ali za tekoče leto (t) (stolpec e), je treba pod tabelo vpisati razliko v EUR in pojasniti razliko.</t>
    </r>
  </si>
  <si>
    <r>
      <rPr>
        <b/>
        <sz val="8"/>
        <color theme="1"/>
        <rFont val="Arial"/>
        <family val="2"/>
        <charset val="238"/>
      </rPr>
      <t>Vrstica 4:</t>
    </r>
    <r>
      <rPr>
        <sz val="8"/>
        <color theme="1"/>
        <rFont val="Arial"/>
        <family val="2"/>
        <charset val="238"/>
      </rPr>
      <t xml:space="preserve"> </t>
    </r>
    <r>
      <rPr>
        <u/>
        <sz val="8"/>
        <color theme="1"/>
        <rFont val="Arial"/>
        <family val="2"/>
        <charset val="238"/>
      </rPr>
      <t>stolpec d:</t>
    </r>
    <r>
      <rPr>
        <sz val="8"/>
        <color theme="1"/>
        <rFont val="Arial"/>
        <family val="2"/>
        <charset val="238"/>
      </rPr>
      <t xml:space="preserve"> Prihodki od prodaje blaga in storitev na trgu so enaki vrednosti celotnih prihodkov v stolpcu "ZNESEK-Prihodki in odhodki od prodaje blaga in storitev na trgu" v Izkazu prihodkov in odhodkov določenih uporabnikov po vrstah dejavnosti. Za preteklo leto (t-1) se upošteva podatek iz sprejetega letnega poročila, ki je bil poslan na AJPES, in sicer zadnje objavljeno poročilo za preteklo leto (t-1). Če tega za pravno osebo ni, se upošteva podatek iz izkaza prihodkov in odhodkov določenih uporabnikov, iz sprejetega letnega poročila za preteklo leto (t-1), ki je bil poslan na ministrstvo.</t>
    </r>
  </si>
  <si>
    <r>
      <rPr>
        <b/>
        <sz val="8"/>
        <color theme="1"/>
        <rFont val="Arial"/>
        <family val="2"/>
        <charset val="238"/>
      </rPr>
      <t xml:space="preserve">Vrstica 8: </t>
    </r>
    <r>
      <rPr>
        <u/>
        <sz val="8"/>
        <color theme="1"/>
        <rFont val="Arial"/>
        <family val="2"/>
        <charset val="238"/>
      </rPr>
      <t>Stolpec d</t>
    </r>
    <r>
      <rPr>
        <sz val="8"/>
        <color theme="1"/>
        <rFont val="Arial"/>
        <family val="2"/>
        <charset val="238"/>
      </rPr>
      <t>: Celotni odhodki od prodaje blaga in storitev na trgu so enaki vrednosti celotnih odhodkov v stolpcu "ZNESEK-Prihodki in odhodki od prodaje blaga in storitev na trgu" v Izkazu prihodkov in odhodkov določenih uporabnikov po vrstah dejavnosti. Za preteklo leto (t-1) se upošteva podatek iz sprejetega letnega poročila, ki je bil poslan na AJPES, in sicer zadnje objavljeno poročilo za preteklo leto (t-1). Če tega za pravno osebo ni, se upošteva podatek iz izkaza prihodkov in odhodkov določenih uporabnikov, iz sprejetega letnega poročila za preteklo leto (t-1), ki je bil poslan na ministrstvo.</t>
    </r>
  </si>
  <si>
    <r>
      <rPr>
        <b/>
        <sz val="8"/>
        <color theme="1"/>
        <rFont val="Arial"/>
        <family val="2"/>
        <charset val="238"/>
      </rPr>
      <t>Vrstica "Pojasnilo":</t>
    </r>
    <r>
      <rPr>
        <sz val="8"/>
        <color theme="1"/>
        <rFont val="Arial"/>
        <family val="2"/>
        <charset val="238"/>
      </rPr>
      <t xml:space="preserve"> Tu ali v priloženi dopis vpišite vsa pojasnila, ki so potrebna, za razumevanje vpisanih podatkov, vključno s pojasnili, ki jih zahtevajo navodila pod tabelo za vrstice od "2.1.1.1.1" do "2.1.2.".</t>
    </r>
  </si>
  <si>
    <r>
      <t>Vrstica 7:</t>
    </r>
    <r>
      <rPr>
        <sz val="8"/>
        <color theme="1"/>
        <rFont val="Arial"/>
        <family val="2"/>
        <charset val="238"/>
      </rPr>
      <t xml:space="preserve"> je seštevek odhodkov, ki so financirani iz sredstev ISF-O, in so našteti v vrsticah od 7.1 do 7.3.2. Podatek v stolpcu d in e mora biti enak odhodkom v </t>
    </r>
    <r>
      <rPr>
        <u/>
        <sz val="8"/>
        <color theme="1"/>
        <rFont val="Arial"/>
        <family val="2"/>
        <charset val="238"/>
      </rPr>
      <t>stolpcih d in e,</t>
    </r>
    <r>
      <rPr>
        <sz val="8"/>
        <color theme="1"/>
        <rFont val="Arial"/>
        <family val="2"/>
        <charset val="238"/>
      </rPr>
      <t xml:space="preserve"> v vrstici 6.1.2.1.1, v Tabeli 1: Prihodki in odhodki po virih prejemnika stabilnega financiranja: realizacija za leto 2023 in načrt za leto 2024, v evrih, na zavihku "Prihodki in odhodki po virih".</t>
    </r>
  </si>
  <si>
    <r>
      <rPr>
        <b/>
        <sz val="8"/>
        <color theme="1"/>
        <rFont val="Arial"/>
        <family val="2"/>
        <charset val="238"/>
      </rPr>
      <t xml:space="preserve">Vrstica B.: </t>
    </r>
    <r>
      <rPr>
        <sz val="8"/>
        <color theme="1"/>
        <rFont val="Arial"/>
        <family val="2"/>
        <charset val="238"/>
      </rPr>
      <t>Vpiše se obstoječe stroške za celotno RI, s katero razpolaga prejemnik stabilnega financiranja, in sicer: v stolpec c: realizacija za preteklo leto (t-1), v stolpec d: načrt za tekoče leto (t); v stolpec e: načrt za prihodnje leto (t+1).</t>
    </r>
  </si>
  <si>
    <r>
      <rPr>
        <b/>
        <sz val="8"/>
        <color theme="1"/>
        <rFont val="Arial"/>
        <family val="2"/>
        <charset val="238"/>
      </rPr>
      <t xml:space="preserve">Vrstica B.1: </t>
    </r>
    <r>
      <rPr>
        <sz val="8"/>
        <color theme="1"/>
        <rFont val="Arial"/>
        <family val="2"/>
        <charset val="238"/>
      </rPr>
      <t>Vpiše se stalne stroške za celotno RI, s katero razpolaga prejemnik stabilnega financiranja, in sicer: v stolpec c: realizacija za preteklo leto (t-1), v stolpec d: načrt za tekoče leto (t); v stolpec e: načrt za prihodnje leto (t+1).</t>
    </r>
  </si>
  <si>
    <r>
      <rPr>
        <b/>
        <sz val="8"/>
        <color theme="1"/>
        <rFont val="Arial"/>
        <family val="2"/>
        <charset val="238"/>
      </rPr>
      <t>Vrstica A.</t>
    </r>
    <r>
      <rPr>
        <sz val="8"/>
        <color theme="1"/>
        <rFont val="Arial"/>
        <family val="2"/>
        <charset val="238"/>
      </rPr>
      <t>: Vpiše se dodeljena sredstva ISF-O s strani ARIS (ki so lahko enaka prihodkom iz vira ISF-O, ni pa nujno), in sicer: v stolpec c: realizacija za preteklo leto (t-1), v stolpec d: načrt oz. dodeljena sredstva za tekoče leto (t); v stolpec e: načrt za prihodnje leto (t+1).</t>
    </r>
  </si>
  <si>
    <r>
      <rPr>
        <b/>
        <sz val="8"/>
        <color theme="1"/>
        <rFont val="Arial"/>
        <family val="2"/>
        <charset val="238"/>
      </rPr>
      <t xml:space="preserve">Vrstica B.: </t>
    </r>
    <r>
      <rPr>
        <sz val="8"/>
        <color theme="1"/>
        <rFont val="Arial"/>
        <family val="2"/>
        <charset val="238"/>
      </rPr>
      <t>Vpiše se obstoječe stroške za RI, ki se financirajo iz sredstev ISF-O, in sicer v stolpec c: realizacija za preteklo leto (t-1), v stolpec d: načrt za tekoče leto (t); v stolpec e: načrt za prihodnje leto (t+1).</t>
    </r>
  </si>
  <si>
    <r>
      <rPr>
        <b/>
        <sz val="8"/>
        <color theme="1"/>
        <rFont val="Arial"/>
        <family val="2"/>
        <charset val="238"/>
      </rPr>
      <t xml:space="preserve">Vrstica B.1: </t>
    </r>
    <r>
      <rPr>
        <sz val="8"/>
        <color theme="1"/>
        <rFont val="Arial"/>
        <family val="2"/>
        <charset val="238"/>
      </rPr>
      <t>Vpiše se obstoječe stalne stroške za RI, ki se financirajo iz ISF-O, in sicer: v stolpec c: realizacija za preteklo leto (t-1), v stolpec d: načrt za tekoče leto (t); v stolpec e: načrt za prihodnje leto (t+1).</t>
    </r>
  </si>
  <si>
    <r>
      <rPr>
        <b/>
        <sz val="8"/>
        <color theme="1"/>
        <rFont val="Arial"/>
        <family val="2"/>
        <charset val="238"/>
      </rPr>
      <t xml:space="preserve">Vrstica B1: </t>
    </r>
    <r>
      <rPr>
        <sz val="8"/>
        <color theme="1"/>
        <rFont val="Arial"/>
        <family val="2"/>
        <charset val="238"/>
      </rPr>
      <t>Vpiše se obstoječe stalne stroške v okviru ISF-O.</t>
    </r>
  </si>
  <si>
    <r>
      <rPr>
        <b/>
        <sz val="8"/>
        <color theme="1"/>
        <rFont val="Arial"/>
        <family val="2"/>
        <charset val="238"/>
      </rPr>
      <t>V</t>
    </r>
    <r>
      <rPr>
        <u/>
        <sz val="8"/>
        <color theme="1"/>
        <rFont val="Arial"/>
        <family val="2"/>
        <charset val="238"/>
      </rPr>
      <t xml:space="preserve"> stolpec k "Obrazložitev metodologije izračuna na način, da je na podlagi vpisane metodologije izračun mogoče ponoviti"</t>
    </r>
    <r>
      <rPr>
        <sz val="8"/>
        <color theme="1"/>
        <rFont val="Arial"/>
        <family val="2"/>
        <charset val="238"/>
      </rPr>
      <t xml:space="preserve"> se vpiše natančna metodologija določitve sredstev. Metodologija se vpiše za leto t. Najboljša metoda določitev dodatnih stroškov so dejanski stroški. Stolpec se izpolni tudi za vrstice A. do H.</t>
    </r>
  </si>
  <si>
    <t>Realizacija preteklega leta (t-1)</t>
  </si>
  <si>
    <t>Načrt (ocena) tekočega leta (t)</t>
  </si>
  <si>
    <t>2.1.1=2.1.1.1+2.1.1.2+2.1.1.3</t>
  </si>
  <si>
    <t>2.1.1.1=2.1.1.1.1.+2.1.1.1.2</t>
  </si>
  <si>
    <t>6.1=6.1.1+6.1.2</t>
  </si>
  <si>
    <t>6.1.1=6.1.1.1+6.1.1.2+6.1.1.3</t>
  </si>
  <si>
    <t>6.1.1.1=6.1.2.1.1.+6.1.2.1.2</t>
  </si>
  <si>
    <t>Povezava z oznakami v tabelah na listih "Stalni stroški celotne RI" in "Stalni stroški v ISF-O"</t>
  </si>
  <si>
    <t>enako E.1 v tabeli na listu "Stalni stroški celotne RI"</t>
  </si>
  <si>
    <t>Primerjava načrta (ocene) tekočega leta (t) z realizacijo preteklega leta (t-1) v %</t>
  </si>
  <si>
    <t>Primerjava načrta (ocene) tekočega leta (t) z realizacijo preteklega leta (t-1) v evrih</t>
  </si>
  <si>
    <t>Načrt (ocena) prihodnjega leta (t+1)</t>
  </si>
  <si>
    <t>Realizacija za preteklo leto (t-1)</t>
  </si>
  <si>
    <t>Načrt (ocena) za tekoče leto (t)</t>
  </si>
  <si>
    <t>Načrt (ocena) za prihodnje leto (t+1)</t>
  </si>
  <si>
    <t>A.1=A1.1.+A.1.1.2</t>
  </si>
  <si>
    <t>A.1.1=A.1.1.1+A.1.1.2</t>
  </si>
  <si>
    <t>A.1.1.1=A.1.1.1.1+A.1.1.1.2+A.1.1.1.3+A.1.1.1.4</t>
  </si>
  <si>
    <r>
      <t>A.2=</t>
    </r>
    <r>
      <rPr>
        <b/>
        <sz val="7"/>
        <rFont val="Calibri"/>
        <family val="2"/>
        <charset val="238"/>
      </rPr>
      <t xml:space="preserve">∑ od </t>
    </r>
    <r>
      <rPr>
        <b/>
        <sz val="7.65"/>
        <rFont val="Arial"/>
        <family val="2"/>
        <charset val="238"/>
      </rPr>
      <t>A.2.1 do A.2.12</t>
    </r>
  </si>
  <si>
    <t xml:space="preserve">     F.1 Od tega celotna vrednost dodatnih stalnih stroškov zaradi povečane RI (F.1=D-C)</t>
  </si>
  <si>
    <t>Tabela 3: Podatki za izračun višine deleža sredstev javne službe znanstvenoraziskovalne dejavnosti in znanstvenoraziskovalnih aktivnosti, katerih prihodki se obravnavajo enako kot prihodki javne službe znanstvenoraziskovalne dejavnosti prejemnika stabilnega financiranja, od celotnih prihodkov prejemnika stabilnega financiranja znanstvenoraziskovalne dejavnosti - realizacija preteklega leta, v evrih</t>
  </si>
  <si>
    <t>Tabela 1: Prihodki in odhodki po virih prejemnika stabilnega financiranja: realizacija preteklega leta in načrt (ocena) tekočega leta, v evrih</t>
  </si>
  <si>
    <t>6=6.1+6.2+6.3+6.4+6.5</t>
  </si>
  <si>
    <t>Tabela 2: Odhodki po namenih z novo RI, ki je predmet vloge za dodatna sredstva po šestem odstavku 25. člena ZZrID), realizacija preteklega leta in načrt (ocena) tekočega leta, v evrih</t>
  </si>
  <si>
    <r>
      <t xml:space="preserve">Tabela 4: Povečanje stalnih stroškov raziskovalne infrastrukture </t>
    </r>
    <r>
      <rPr>
        <b/>
        <u/>
        <sz val="11"/>
        <color theme="1"/>
        <rFont val="Arial"/>
        <family val="2"/>
        <charset val="238"/>
      </rPr>
      <t>ne glede na vir</t>
    </r>
    <r>
      <rPr>
        <b/>
        <sz val="11"/>
        <color theme="1"/>
        <rFont val="Arial"/>
        <family val="2"/>
        <charset val="238"/>
      </rPr>
      <t xml:space="preserve"> financiranja zaradi povečane (nove) RI - realizacija preteklega leta, načrt (ocena)tekočega leta in načrt (ocena) prihodnjega leta, v evrih</t>
    </r>
  </si>
  <si>
    <r>
      <t xml:space="preserve">Tabela 5: Povečanje stalnih stroškov raziskovalne infrastrukture </t>
    </r>
    <r>
      <rPr>
        <b/>
        <u/>
        <sz val="11"/>
        <color theme="1"/>
        <rFont val="Arial"/>
        <family val="2"/>
        <charset val="238"/>
      </rPr>
      <t>v okviru ISF-O</t>
    </r>
    <r>
      <rPr>
        <b/>
        <sz val="11"/>
        <color theme="1"/>
        <rFont val="Arial"/>
        <family val="2"/>
        <charset val="238"/>
      </rPr>
      <t xml:space="preserve"> financiranja zaradi povečane (nove) RI - realizacija preteklega leta, načrt (ocena) tekočega leta in načrt (ocena) prihodnjega leta, v evrih</t>
    </r>
  </si>
  <si>
    <t>Tabela 6: Dodatni stroški povečane raziskovalne infrastrukture (RI), za katere se uveljavlja povečanje ISF-O po šestem odstavku 25. člena ZZrID - podatki o realizaciji preteklega leta, načrt (ocena) tekočega leta in načrt (ocena) prihodnjega leta, v evrih (obračunski tok):</t>
  </si>
  <si>
    <t>Tabela 7: Dodatni stroški povečane raziskovalne infrastrukture (RI), za katere se uveljavlja povečanje ISF-O po šestem odstavku 25. člena ZZrID - podatki o realizaciji preteklega leta, načrt (ocena) tekočega leta in načrt (ocena) prihodnjega leta, v evrih (denarni tok):</t>
  </si>
  <si>
    <t>7.2.4</t>
  </si>
  <si>
    <t xml:space="preserve">   Drugi stroški materiala in storitev (4. odst. 8. člena uredbe)</t>
  </si>
  <si>
    <t>7.2=7.2.1+7.2.2+7.2.3+7.2.4</t>
  </si>
  <si>
    <r>
      <rPr>
        <b/>
        <sz val="8"/>
        <color theme="1"/>
        <rFont val="Arial"/>
        <family val="2"/>
        <charset val="238"/>
      </rPr>
      <t>Vrstica A.</t>
    </r>
    <r>
      <rPr>
        <sz val="8"/>
        <color theme="1"/>
        <rFont val="Arial"/>
        <family val="2"/>
        <charset val="238"/>
      </rPr>
      <t>: Vpiše se prejeta sredstva za celotno RI , s katero razpolaga prejemnik stabilnega financiranja, za posamezno leto (prejeta sredstva so lahko enaka prihodkom, ni pa nujno), in sicer: v stolpec c: realizacija za preteklo leto (t-1), v stolpec d: načrt za tekoče leto (t); v stolpec e: načrt za prihodnje leto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</si>
</sst>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48" x14ac:knownFonts="1">
    <font>
      <sz val="11"/>
      <color theme="1"/>
      <name val="Calibri"/>
      <family val="2"/>
      <charset val="238"/>
      <scheme val="minor"/>
    </font>
    <font>
      <b/>
      <sz val="11"/>
      <color theme="1"/>
      <name val="Calibri"/>
      <family val="2"/>
      <charset val="238"/>
      <scheme val="minor"/>
    </font>
    <font>
      <sz val="9"/>
      <color theme="1"/>
      <name val="Arial"/>
      <family val="2"/>
      <charset val="238"/>
    </font>
    <font>
      <b/>
      <sz val="9"/>
      <name val="Arial"/>
      <family val="2"/>
      <charset val="238"/>
    </font>
    <font>
      <b/>
      <i/>
      <sz val="9"/>
      <name val="Arial"/>
      <family val="2"/>
      <charset val="238"/>
    </font>
    <font>
      <sz val="9"/>
      <name val="Arial"/>
      <family val="2"/>
      <charset val="238"/>
    </font>
    <font>
      <b/>
      <sz val="9"/>
      <color theme="1"/>
      <name val="Arial"/>
      <family val="2"/>
      <charset val="238"/>
    </font>
    <font>
      <b/>
      <sz val="12"/>
      <color theme="1"/>
      <name val="Arial"/>
      <family val="2"/>
      <charset val="238"/>
    </font>
    <font>
      <b/>
      <sz val="14"/>
      <name val="Arial CE"/>
      <charset val="238"/>
    </font>
    <font>
      <b/>
      <sz val="11"/>
      <name val="Arial CE"/>
      <charset val="238"/>
    </font>
    <font>
      <b/>
      <sz val="11"/>
      <name val="Arial"/>
      <family val="2"/>
      <charset val="238"/>
    </font>
    <font>
      <sz val="10"/>
      <name val="Arial CE"/>
      <charset val="238"/>
    </font>
    <font>
      <b/>
      <sz val="10"/>
      <name val="Arial"/>
      <family val="2"/>
      <charset val="238"/>
    </font>
    <font>
      <sz val="10"/>
      <name val="Arial"/>
      <family val="2"/>
      <charset val="238"/>
    </font>
    <font>
      <u/>
      <sz val="10"/>
      <color indexed="12"/>
      <name val="Arial"/>
      <family val="2"/>
      <charset val="238"/>
    </font>
    <font>
      <i/>
      <sz val="9"/>
      <name val="Arial"/>
      <family val="2"/>
      <charset val="238"/>
    </font>
    <font>
      <i/>
      <sz val="11"/>
      <color theme="1"/>
      <name val="Arial"/>
      <family val="2"/>
      <charset val="238"/>
    </font>
    <font>
      <b/>
      <sz val="12"/>
      <color rgb="FFFF0000"/>
      <name val="Arial"/>
      <family val="2"/>
      <charset val="238"/>
    </font>
    <font>
      <sz val="10"/>
      <color theme="1"/>
      <name val="Arial"/>
      <family val="2"/>
      <charset val="238"/>
    </font>
    <font>
      <sz val="10"/>
      <color rgb="FF000000"/>
      <name val="Arial"/>
      <family val="2"/>
      <charset val="238"/>
    </font>
    <font>
      <b/>
      <sz val="10"/>
      <color theme="1"/>
      <name val="Arial"/>
      <family val="2"/>
      <charset val="238"/>
    </font>
    <font>
      <b/>
      <sz val="10"/>
      <color rgb="FF000000"/>
      <name val="Arial"/>
      <family val="2"/>
      <charset val="238"/>
    </font>
    <font>
      <b/>
      <u/>
      <sz val="9"/>
      <color theme="1"/>
      <name val="Arial"/>
      <family val="2"/>
      <charset val="238"/>
    </font>
    <font>
      <b/>
      <u/>
      <sz val="10"/>
      <color rgb="FF000000"/>
      <name val="Arial"/>
      <family val="2"/>
      <charset val="238"/>
    </font>
    <font>
      <sz val="8"/>
      <name val="Arial"/>
      <family val="2"/>
      <charset val="238"/>
    </font>
    <font>
      <sz val="8"/>
      <name val="Calibri"/>
      <family val="2"/>
      <charset val="238"/>
      <scheme val="minor"/>
    </font>
    <font>
      <b/>
      <sz val="8"/>
      <color theme="1"/>
      <name val="Arial"/>
      <family val="2"/>
      <charset val="238"/>
    </font>
    <font>
      <sz val="8"/>
      <color theme="1"/>
      <name val="Arial"/>
      <family val="2"/>
      <charset val="238"/>
    </font>
    <font>
      <sz val="8"/>
      <color theme="1"/>
      <name val="Calibri"/>
      <family val="2"/>
      <charset val="238"/>
      <scheme val="minor"/>
    </font>
    <font>
      <b/>
      <sz val="8"/>
      <color theme="1"/>
      <name val="Calibri"/>
      <family val="2"/>
      <charset val="238"/>
      <scheme val="minor"/>
    </font>
    <font>
      <b/>
      <sz val="8"/>
      <name val="Arial"/>
      <family val="2"/>
      <charset val="238"/>
    </font>
    <font>
      <b/>
      <i/>
      <sz val="8"/>
      <name val="Arial"/>
      <family val="2"/>
      <charset val="238"/>
    </font>
    <font>
      <i/>
      <sz val="8"/>
      <color theme="1"/>
      <name val="Arial"/>
      <family val="2"/>
      <charset val="238"/>
    </font>
    <font>
      <b/>
      <sz val="7"/>
      <name val="Arial"/>
      <family val="2"/>
      <charset val="238"/>
    </font>
    <font>
      <b/>
      <sz val="7"/>
      <color theme="1"/>
      <name val="Arial"/>
      <family val="2"/>
      <charset val="238"/>
    </font>
    <font>
      <b/>
      <u/>
      <sz val="7"/>
      <color theme="1"/>
      <name val="Arial"/>
      <family val="2"/>
      <charset val="238"/>
    </font>
    <font>
      <sz val="7"/>
      <name val="Arial"/>
      <family val="2"/>
      <charset val="238"/>
    </font>
    <font>
      <b/>
      <sz val="11"/>
      <color theme="1"/>
      <name val="Arial"/>
      <family val="2"/>
      <charset val="238"/>
    </font>
    <font>
      <b/>
      <sz val="8"/>
      <name val="Calibri"/>
      <family val="2"/>
      <charset val="238"/>
    </font>
    <font>
      <b/>
      <sz val="8.6999999999999993"/>
      <name val="Arial"/>
      <family val="2"/>
      <charset val="238"/>
    </font>
    <font>
      <b/>
      <u/>
      <sz val="7"/>
      <color theme="1"/>
      <name val="Calibri"/>
      <family val="2"/>
      <charset val="238"/>
    </font>
    <font>
      <b/>
      <u/>
      <sz val="7.65"/>
      <color theme="1"/>
      <name val="Arial"/>
      <family val="2"/>
      <charset val="238"/>
    </font>
    <font>
      <b/>
      <u/>
      <sz val="11"/>
      <color theme="1"/>
      <name val="Arial"/>
      <family val="2"/>
      <charset val="238"/>
    </font>
    <font>
      <u/>
      <sz val="9"/>
      <color theme="1"/>
      <name val="Arial"/>
      <family val="2"/>
      <charset val="238"/>
    </font>
    <font>
      <u/>
      <sz val="8"/>
      <color theme="1"/>
      <name val="Arial"/>
      <family val="2"/>
      <charset val="238"/>
    </font>
    <font>
      <b/>
      <u/>
      <sz val="8"/>
      <color theme="1"/>
      <name val="Arial"/>
      <family val="2"/>
      <charset val="238"/>
    </font>
    <font>
      <b/>
      <sz val="7"/>
      <name val="Calibri"/>
      <family val="2"/>
      <charset val="238"/>
    </font>
    <font>
      <b/>
      <sz val="7.65"/>
      <name val="Arial"/>
      <family val="2"/>
      <charset val="238"/>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257">
    <xf numFmtId="0" fontId="0" fillId="0" borderId="0" xfId="0"/>
    <xf numFmtId="0" fontId="2" fillId="0" borderId="0" xfId="0" applyFont="1"/>
    <xf numFmtId="0" fontId="3" fillId="0" borderId="1" xfId="0" applyFont="1" applyBorder="1" applyAlignment="1">
      <alignment horizontal="center" vertical="center" wrapText="1"/>
    </xf>
    <xf numFmtId="0" fontId="3" fillId="2" borderId="1" xfId="0" applyFont="1" applyFill="1" applyBorder="1" applyAlignment="1">
      <alignment vertical="center" wrapText="1"/>
    </xf>
    <xf numFmtId="3" fontId="3" fillId="2" borderId="1" xfId="0" applyNumberFormat="1" applyFont="1" applyFill="1" applyBorder="1" applyAlignment="1">
      <alignment horizontal="right" vertical="center"/>
    </xf>
    <xf numFmtId="0" fontId="4" fillId="0" borderId="1" xfId="0" applyFont="1" applyBorder="1" applyAlignment="1">
      <alignment vertical="center" wrapText="1"/>
    </xf>
    <xf numFmtId="3" fontId="4" fillId="0" borderId="1" xfId="0" applyNumberFormat="1" applyFont="1" applyBorder="1" applyAlignment="1">
      <alignment horizontal="right" vertical="center"/>
    </xf>
    <xf numFmtId="3" fontId="5" fillId="0" borderId="1" xfId="0" applyNumberFormat="1" applyFont="1" applyBorder="1" applyAlignment="1">
      <alignment horizontal="right" vertical="center"/>
    </xf>
    <xf numFmtId="3" fontId="3" fillId="3" borderId="1" xfId="0" applyNumberFormat="1" applyFont="1" applyFill="1" applyBorder="1" applyAlignment="1">
      <alignment horizontal="right" vertical="center"/>
    </xf>
    <xf numFmtId="3" fontId="3" fillId="0" borderId="1" xfId="0" applyNumberFormat="1" applyFont="1" applyBorder="1" applyAlignment="1">
      <alignment horizontal="left" wrapText="1"/>
    </xf>
    <xf numFmtId="3" fontId="5" fillId="0" borderId="1" xfId="0" applyNumberFormat="1" applyFont="1" applyBorder="1" applyAlignment="1">
      <alignment horizontal="left" wrapText="1"/>
    </xf>
    <xf numFmtId="3" fontId="3" fillId="3" borderId="1" xfId="0" applyNumberFormat="1" applyFont="1" applyFill="1" applyBorder="1" applyAlignment="1">
      <alignment horizontal="left" wrapText="1"/>
    </xf>
    <xf numFmtId="0" fontId="1" fillId="0" borderId="0" xfId="0" applyFont="1"/>
    <xf numFmtId="3" fontId="5" fillId="0" borderId="1" xfId="0" applyNumberFormat="1" applyFont="1" applyBorder="1" applyAlignment="1">
      <alignment horizontal="left" wrapText="1" indent="1"/>
    </xf>
    <xf numFmtId="0" fontId="7" fillId="0" borderId="0" xfId="0" applyFont="1"/>
    <xf numFmtId="0" fontId="6" fillId="0" borderId="0" xfId="0" applyFont="1" applyAlignment="1">
      <alignment wrapText="1"/>
    </xf>
    <xf numFmtId="3" fontId="3" fillId="0" borderId="1" xfId="0" applyNumberFormat="1" applyFont="1" applyBorder="1" applyAlignment="1">
      <alignment horizontal="right" vertical="center"/>
    </xf>
    <xf numFmtId="0" fontId="6" fillId="3" borderId="1" xfId="0" applyFont="1" applyFill="1" applyBorder="1" applyAlignment="1">
      <alignment horizontal="left" wrapText="1"/>
    </xf>
    <xf numFmtId="3" fontId="6" fillId="3" borderId="1" xfId="0" applyNumberFormat="1" applyFont="1" applyFill="1" applyBorder="1" applyAlignment="1">
      <alignment horizontal="right"/>
    </xf>
    <xf numFmtId="3" fontId="3" fillId="0" borderId="1" xfId="0" applyNumberFormat="1" applyFont="1" applyBorder="1" applyAlignment="1">
      <alignment horizontal="right" vertical="center" wrapText="1"/>
    </xf>
    <xf numFmtId="3" fontId="3" fillId="3" borderId="1" xfId="0" applyNumberFormat="1" applyFont="1" applyFill="1" applyBorder="1" applyAlignment="1">
      <alignment horizontal="right" vertical="center" wrapText="1"/>
    </xf>
    <xf numFmtId="3" fontId="5" fillId="0" borderId="0" xfId="0" applyNumberFormat="1" applyFont="1" applyAlignment="1">
      <alignment horizontal="left"/>
    </xf>
    <xf numFmtId="0" fontId="3" fillId="4" borderId="1" xfId="0" applyFont="1" applyFill="1" applyBorder="1" applyAlignment="1">
      <alignment horizontal="center" vertical="center" wrapText="1"/>
    </xf>
    <xf numFmtId="0" fontId="6" fillId="0" borderId="0" xfId="0" applyFont="1"/>
    <xf numFmtId="0" fontId="3" fillId="4" borderId="2" xfId="0" applyFont="1" applyFill="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0" fillId="0" borderId="0" xfId="0" applyFont="1" applyAlignment="1">
      <alignment horizontal="right"/>
    </xf>
    <xf numFmtId="0" fontId="0" fillId="0" borderId="0" xfId="0" applyAlignment="1">
      <alignment wrapText="1"/>
    </xf>
    <xf numFmtId="0" fontId="11" fillId="0" borderId="0" xfId="0" applyFont="1"/>
    <xf numFmtId="49" fontId="12" fillId="0" borderId="0" xfId="0" applyNumberFormat="1" applyFont="1"/>
    <xf numFmtId="49" fontId="13" fillId="0" borderId="0" xfId="0" applyNumberFormat="1" applyFont="1" applyAlignment="1">
      <alignment horizontal="center" vertical="center"/>
    </xf>
    <xf numFmtId="3" fontId="13" fillId="0" borderId="0" xfId="0" applyNumberFormat="1" applyFont="1" applyAlignment="1">
      <alignment wrapText="1"/>
    </xf>
    <xf numFmtId="49" fontId="13" fillId="0" borderId="0" xfId="0" applyNumberFormat="1" applyFont="1" applyAlignment="1">
      <alignment wrapText="1"/>
    </xf>
    <xf numFmtId="0" fontId="13" fillId="0" borderId="0" xfId="0" applyFont="1" applyAlignment="1">
      <alignment wrapText="1"/>
    </xf>
    <xf numFmtId="49" fontId="13" fillId="5" borderId="3" xfId="0" applyNumberFormat="1" applyFont="1" applyFill="1" applyBorder="1" applyProtection="1">
      <protection locked="0"/>
    </xf>
    <xf numFmtId="49" fontId="13" fillId="0" borderId="0" xfId="0" applyNumberFormat="1" applyFont="1"/>
    <xf numFmtId="3" fontId="13" fillId="0" borderId="0" xfId="0" applyNumberFormat="1" applyFont="1"/>
    <xf numFmtId="0" fontId="12" fillId="0" borderId="0" xfId="0" applyFont="1" applyAlignment="1">
      <alignment wrapText="1"/>
    </xf>
    <xf numFmtId="0" fontId="13" fillId="0" borderId="0" xfId="0" applyFont="1"/>
    <xf numFmtId="3" fontId="13" fillId="5" borderId="3" xfId="0" applyNumberFormat="1" applyFont="1" applyFill="1" applyBorder="1" applyProtection="1">
      <protection locked="0"/>
    </xf>
    <xf numFmtId="0" fontId="14" fillId="5" borderId="3" xfId="1" applyFill="1" applyBorder="1" applyAlignment="1" applyProtection="1">
      <protection locked="0"/>
    </xf>
    <xf numFmtId="3" fontId="12" fillId="0" borderId="0" xfId="0" applyNumberFormat="1" applyFont="1" applyAlignment="1">
      <alignment horizontal="left" wrapText="1"/>
    </xf>
    <xf numFmtId="0" fontId="12" fillId="0" borderId="0" xfId="0" applyFont="1" applyAlignment="1">
      <alignment horizontal="left"/>
    </xf>
    <xf numFmtId="3" fontId="15" fillId="0" borderId="1" xfId="0" applyNumberFormat="1" applyFont="1" applyBorder="1" applyAlignment="1">
      <alignment horizontal="right" vertical="center"/>
    </xf>
    <xf numFmtId="0" fontId="5" fillId="0" borderId="1" xfId="0" applyFont="1" applyBorder="1" applyAlignment="1">
      <alignment vertical="center" wrapText="1"/>
    </xf>
    <xf numFmtId="0" fontId="3" fillId="3" borderId="1" xfId="0" applyFont="1" applyFill="1" applyBorder="1" applyAlignment="1">
      <alignment vertical="center" wrapText="1"/>
    </xf>
    <xf numFmtId="0" fontId="4" fillId="3" borderId="1" xfId="0" applyFont="1" applyFill="1" applyBorder="1" applyAlignment="1">
      <alignment vertical="center" wrapText="1"/>
    </xf>
    <xf numFmtId="3" fontId="4" fillId="3" borderId="1" xfId="0" applyNumberFormat="1" applyFont="1" applyFill="1" applyBorder="1" applyAlignment="1">
      <alignment horizontal="right" vertical="center"/>
    </xf>
    <xf numFmtId="3" fontId="5" fillId="6" borderId="1" xfId="0" applyNumberFormat="1" applyFont="1" applyFill="1" applyBorder="1" applyAlignment="1">
      <alignment horizontal="left" wrapText="1" indent="1"/>
    </xf>
    <xf numFmtId="3" fontId="5" fillId="6" borderId="1" xfId="0" applyNumberFormat="1" applyFont="1" applyFill="1" applyBorder="1" applyAlignment="1">
      <alignment horizontal="right" vertical="center"/>
    </xf>
    <xf numFmtId="3" fontId="15" fillId="6" borderId="1" xfId="0" applyNumberFormat="1" applyFont="1" applyFill="1" applyBorder="1" applyAlignment="1">
      <alignment horizontal="right" vertical="center"/>
    </xf>
    <xf numFmtId="0" fontId="3" fillId="6" borderId="1" xfId="0" applyFont="1" applyFill="1" applyBorder="1" applyAlignment="1">
      <alignment vertical="center" wrapText="1"/>
    </xf>
    <xf numFmtId="3" fontId="3" fillId="6" borderId="1" xfId="0" applyNumberFormat="1" applyFont="1" applyFill="1" applyBorder="1" applyAlignment="1">
      <alignment horizontal="right" vertical="center"/>
    </xf>
    <xf numFmtId="4" fontId="7" fillId="0" borderId="0" xfId="0" applyNumberFormat="1" applyFont="1" applyAlignment="1">
      <alignment horizontal="center" vertical="center"/>
    </xf>
    <xf numFmtId="0" fontId="17" fillId="0" borderId="0" xfId="0" applyFont="1" applyAlignment="1">
      <alignment horizontal="center" vertical="center"/>
    </xf>
    <xf numFmtId="0" fontId="7" fillId="0" borderId="0" xfId="0" applyFont="1" applyAlignment="1">
      <alignment horizontal="center" vertical="center"/>
    </xf>
    <xf numFmtId="3" fontId="0" fillId="0" borderId="0" xfId="0" applyNumberFormat="1"/>
    <xf numFmtId="3" fontId="2" fillId="0" borderId="0" xfId="0" applyNumberFormat="1" applyFont="1"/>
    <xf numFmtId="3" fontId="3" fillId="0" borderId="0" xfId="0" applyNumberFormat="1" applyFont="1" applyAlignment="1">
      <alignment horizontal="center" vertical="center" wrapText="1"/>
    </xf>
    <xf numFmtId="3" fontId="6" fillId="3" borderId="1" xfId="0" quotePrefix="1" applyNumberFormat="1" applyFont="1" applyFill="1" applyBorder="1"/>
    <xf numFmtId="3" fontId="6" fillId="3" borderId="1" xfId="0" applyNumberFormat="1" applyFont="1" applyFill="1" applyBorder="1"/>
    <xf numFmtId="3" fontId="6" fillId="0" borderId="1" xfId="0" applyNumberFormat="1" applyFont="1" applyBorder="1"/>
    <xf numFmtId="3" fontId="2" fillId="0" borderId="1" xfId="0" applyNumberFormat="1" applyFont="1" applyBorder="1" applyAlignment="1">
      <alignment wrapText="1"/>
    </xf>
    <xf numFmtId="3" fontId="5" fillId="0" borderId="1" xfId="0" applyNumberFormat="1" applyFont="1" applyBorder="1" applyAlignment="1">
      <alignment wrapText="1"/>
    </xf>
    <xf numFmtId="3" fontId="6" fillId="0" borderId="1" xfId="0" applyNumberFormat="1" applyFont="1" applyBorder="1" applyAlignment="1">
      <alignment wrapText="1"/>
    </xf>
    <xf numFmtId="3" fontId="6" fillId="0" borderId="0" xfId="0" applyNumberFormat="1" applyFont="1" applyAlignment="1">
      <alignment wrapText="1"/>
    </xf>
    <xf numFmtId="4" fontId="6" fillId="0" borderId="0" xfId="0" applyNumberFormat="1" applyFont="1" applyAlignment="1">
      <alignment wrapText="1"/>
    </xf>
    <xf numFmtId="4" fontId="2" fillId="0" borderId="0" xfId="0" applyNumberFormat="1" applyFont="1"/>
    <xf numFmtId="164" fontId="2" fillId="0" borderId="0" xfId="0" applyNumberFormat="1" applyFont="1"/>
    <xf numFmtId="3" fontId="6" fillId="0" borderId="0" xfId="0" applyNumberFormat="1" applyFont="1"/>
    <xf numFmtId="0" fontId="2" fillId="0" borderId="0" xfId="0" applyFont="1" applyBorder="1"/>
    <xf numFmtId="0" fontId="2" fillId="0" borderId="0" xfId="0" applyFont="1" applyAlignment="1">
      <alignment horizontal="left" wrapText="1"/>
    </xf>
    <xf numFmtId="0" fontId="18" fillId="0" borderId="0" xfId="0" applyFont="1"/>
    <xf numFmtId="0" fontId="18" fillId="0" borderId="0" xfId="0" applyFont="1" applyAlignment="1">
      <alignment wrapText="1"/>
    </xf>
    <xf numFmtId="0" fontId="18" fillId="0" borderId="0" xfId="0" applyFont="1" applyAlignment="1">
      <alignment horizontal="center"/>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horizontal="right" vertical="center"/>
    </xf>
    <xf numFmtId="0" fontId="19" fillId="0" borderId="1" xfId="0" applyFont="1" applyBorder="1" applyAlignment="1">
      <alignment vertical="center" wrapText="1"/>
    </xf>
    <xf numFmtId="0" fontId="18" fillId="0" borderId="1" xfId="0" applyFont="1" applyBorder="1" applyAlignment="1">
      <alignment horizontal="right"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right" vertical="center" wrapText="1"/>
    </xf>
    <xf numFmtId="49" fontId="0" fillId="0" borderId="1" xfId="0" applyNumberFormat="1" applyBorder="1" applyAlignment="1">
      <alignment horizontal="left" wrapText="1"/>
    </xf>
    <xf numFmtId="49" fontId="2" fillId="0" borderId="1" xfId="0" applyNumberFormat="1" applyFont="1" applyBorder="1" applyAlignment="1">
      <alignment horizontal="left" wrapText="1"/>
    </xf>
    <xf numFmtId="0" fontId="2" fillId="0" borderId="0" xfId="0" applyFont="1" applyAlignment="1">
      <alignment wrapText="1"/>
    </xf>
    <xf numFmtId="0" fontId="16" fillId="0" borderId="0" xfId="0" applyFont="1" applyAlignment="1">
      <alignment horizontal="left" vertical="center" wrapText="1"/>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0" xfId="0" applyFont="1" applyAlignment="1">
      <alignment horizontal="left" wrapText="1"/>
    </xf>
    <xf numFmtId="0" fontId="18" fillId="0" borderId="1" xfId="0" applyFont="1" applyFill="1" applyBorder="1" applyAlignment="1">
      <alignment horizontal="right" vertical="center" wrapText="1"/>
    </xf>
    <xf numFmtId="0" fontId="19" fillId="2" borderId="1" xfId="0" applyFont="1" applyFill="1" applyBorder="1" applyAlignment="1">
      <alignment horizontal="left" vertical="center" wrapText="1"/>
    </xf>
    <xf numFmtId="0" fontId="20" fillId="2" borderId="1" xfId="0" applyFont="1" applyFill="1" applyBorder="1" applyAlignment="1">
      <alignment horizontal="right" vertical="center" wrapText="1"/>
    </xf>
    <xf numFmtId="0" fontId="21" fillId="2" borderId="1" xfId="0" applyFont="1" applyFill="1" applyBorder="1" applyAlignment="1">
      <alignment horizontal="left" vertical="center" wrapText="1"/>
    </xf>
    <xf numFmtId="0" fontId="18" fillId="2" borderId="1" xfId="0" applyFont="1" applyFill="1" applyBorder="1" applyAlignment="1">
      <alignment horizontal="right" vertical="center" wrapText="1"/>
    </xf>
    <xf numFmtId="0" fontId="22" fillId="3" borderId="1" xfId="0" applyFont="1" applyFill="1" applyBorder="1" applyAlignment="1">
      <alignment horizontal="left" wrapText="1"/>
    </xf>
    <xf numFmtId="0" fontId="13" fillId="0" borderId="1" xfId="0" applyFont="1" applyBorder="1" applyAlignment="1">
      <alignment vertical="center" wrapText="1"/>
    </xf>
    <xf numFmtId="3" fontId="5" fillId="0" borderId="4" xfId="0" applyNumberFormat="1" applyFont="1" applyBorder="1" applyAlignment="1">
      <alignment horizontal="left" wrapText="1"/>
    </xf>
    <xf numFmtId="3" fontId="4" fillId="0" borderId="5" xfId="0" applyNumberFormat="1" applyFont="1" applyBorder="1" applyAlignment="1">
      <alignment horizontal="right" vertical="center"/>
    </xf>
    <xf numFmtId="3" fontId="5" fillId="0" borderId="9" xfId="0" applyNumberFormat="1" applyFont="1" applyBorder="1" applyAlignment="1">
      <alignment horizontal="left" wrapText="1"/>
    </xf>
    <xf numFmtId="3" fontId="3" fillId="0" borderId="9" xfId="0" applyNumberFormat="1" applyFont="1" applyBorder="1" applyAlignment="1">
      <alignment horizontal="left" wrapText="1"/>
    </xf>
    <xf numFmtId="3" fontId="5" fillId="0" borderId="10" xfId="0" applyNumberFormat="1" applyFont="1" applyBorder="1" applyAlignment="1">
      <alignment horizontal="left" wrapText="1"/>
    </xf>
    <xf numFmtId="49" fontId="27" fillId="0" borderId="0" xfId="0" applyNumberFormat="1" applyFont="1" applyAlignment="1">
      <alignment horizontal="center" wrapText="1"/>
    </xf>
    <xf numFmtId="49" fontId="27" fillId="0" borderId="1" xfId="0" applyNumberFormat="1" applyFont="1" applyBorder="1" applyAlignment="1">
      <alignment horizontal="center" wrapText="1"/>
    </xf>
    <xf numFmtId="49" fontId="28" fillId="0" borderId="1" xfId="0" applyNumberFormat="1" applyFont="1" applyBorder="1" applyAlignment="1">
      <alignment horizontal="center" wrapText="1"/>
    </xf>
    <xf numFmtId="49" fontId="29" fillId="0" borderId="1" xfId="0" applyNumberFormat="1" applyFont="1" applyBorder="1" applyAlignment="1">
      <alignment horizontal="center" wrapText="1"/>
    </xf>
    <xf numFmtId="49" fontId="26" fillId="2" borderId="1" xfId="0" applyNumberFormat="1" applyFont="1" applyFill="1" applyBorder="1" applyAlignment="1">
      <alignment horizontal="center" wrapText="1"/>
    </xf>
    <xf numFmtId="49" fontId="26" fillId="3" borderId="1" xfId="0" applyNumberFormat="1" applyFont="1" applyFill="1" applyBorder="1" applyAlignment="1">
      <alignment horizontal="center" wrapText="1"/>
    </xf>
    <xf numFmtId="49" fontId="26" fillId="0" borderId="1" xfId="0" applyNumberFormat="1" applyFont="1" applyBorder="1" applyAlignment="1">
      <alignment horizontal="center" wrapText="1"/>
    </xf>
    <xf numFmtId="49" fontId="29" fillId="3" borderId="1" xfId="0" applyNumberFormat="1" applyFont="1" applyFill="1" applyBorder="1" applyAlignment="1">
      <alignment horizontal="center" wrapText="1"/>
    </xf>
    <xf numFmtId="3" fontId="2" fillId="0" borderId="1" xfId="0" applyNumberFormat="1" applyFont="1" applyBorder="1"/>
    <xf numFmtId="3" fontId="0" fillId="0" borderId="1" xfId="0" applyNumberFormat="1" applyBorder="1" applyAlignment="1">
      <alignment wrapText="1"/>
    </xf>
    <xf numFmtId="49" fontId="26" fillId="4" borderId="1" xfId="0" applyNumberFormat="1" applyFont="1" applyFill="1" applyBorder="1" applyAlignment="1">
      <alignment horizontal="center" wrapText="1"/>
    </xf>
    <xf numFmtId="3" fontId="3" fillId="4" borderId="1" xfId="0" applyNumberFormat="1" applyFont="1" applyFill="1" applyBorder="1" applyAlignment="1">
      <alignment horizontal="right" vertical="center"/>
    </xf>
    <xf numFmtId="0" fontId="3" fillId="4" borderId="9" xfId="0" applyFont="1" applyFill="1" applyBorder="1" applyAlignment="1">
      <alignment vertical="center" wrapText="1"/>
    </xf>
    <xf numFmtId="0" fontId="3" fillId="4" borderId="7" xfId="0" applyFont="1" applyFill="1" applyBorder="1" applyAlignment="1">
      <alignment vertical="center" wrapText="1"/>
    </xf>
    <xf numFmtId="3" fontId="3" fillId="3" borderId="9" xfId="0" applyNumberFormat="1" applyFont="1" applyFill="1" applyBorder="1" applyAlignment="1">
      <alignment horizontal="left" wrapText="1"/>
    </xf>
    <xf numFmtId="49" fontId="28" fillId="4" borderId="1" xfId="0" applyNumberFormat="1" applyFont="1" applyFill="1" applyBorder="1" applyAlignment="1">
      <alignment horizontal="center" wrapText="1"/>
    </xf>
    <xf numFmtId="3" fontId="5" fillId="4" borderId="9" xfId="0" applyNumberFormat="1" applyFont="1" applyFill="1" applyBorder="1" applyAlignment="1">
      <alignment horizontal="left" wrapText="1" indent="1"/>
    </xf>
    <xf numFmtId="3" fontId="15" fillId="4" borderId="1" xfId="0" applyNumberFormat="1" applyFont="1" applyFill="1" applyBorder="1" applyAlignment="1">
      <alignment horizontal="right" vertical="center"/>
    </xf>
    <xf numFmtId="0" fontId="12" fillId="2" borderId="8" xfId="0" applyFont="1" applyFill="1" applyBorder="1" applyAlignment="1">
      <alignment vertical="center" wrapText="1"/>
    </xf>
    <xf numFmtId="3" fontId="12" fillId="2" borderId="6" xfId="0" applyNumberFormat="1" applyFont="1" applyFill="1" applyBorder="1" applyAlignment="1">
      <alignment horizontal="right" vertical="center"/>
    </xf>
    <xf numFmtId="0" fontId="12" fillId="2" borderId="9" xfId="0" applyFont="1" applyFill="1" applyBorder="1" applyAlignment="1">
      <alignment vertical="center" wrapText="1"/>
    </xf>
    <xf numFmtId="3" fontId="12" fillId="2" borderId="1" xfId="0" applyNumberFormat="1" applyFont="1" applyFill="1" applyBorder="1" applyAlignment="1">
      <alignment horizontal="right" vertical="center"/>
    </xf>
    <xf numFmtId="0" fontId="12" fillId="2" borderId="7" xfId="0" applyFont="1" applyFill="1" applyBorder="1" applyAlignment="1">
      <alignment vertical="center" wrapText="1"/>
    </xf>
    <xf numFmtId="0" fontId="26" fillId="0" borderId="1" xfId="0" applyFont="1" applyBorder="1" applyAlignment="1">
      <alignment horizontal="center"/>
    </xf>
    <xf numFmtId="0" fontId="27" fillId="0" borderId="0" xfId="0" applyFont="1"/>
    <xf numFmtId="49" fontId="27" fillId="0" borderId="0" xfId="0" applyNumberFormat="1" applyFont="1"/>
    <xf numFmtId="49" fontId="3" fillId="0" borderId="1" xfId="0" applyNumberFormat="1" applyFont="1" applyBorder="1" applyAlignment="1">
      <alignment horizontal="center" vertical="center" wrapText="1"/>
    </xf>
    <xf numFmtId="49" fontId="26" fillId="0" borderId="1" xfId="0" applyNumberFormat="1" applyFont="1" applyBorder="1" applyAlignment="1">
      <alignment horizontal="center"/>
    </xf>
    <xf numFmtId="49" fontId="30" fillId="2" borderId="1" xfId="0" applyNumberFormat="1" applyFont="1" applyFill="1" applyBorder="1" applyAlignment="1">
      <alignment vertical="center" wrapText="1"/>
    </xf>
    <xf numFmtId="49" fontId="31" fillId="3" borderId="1" xfId="0" applyNumberFormat="1" applyFont="1" applyFill="1" applyBorder="1" applyAlignment="1">
      <alignment vertical="center" wrapText="1"/>
    </xf>
    <xf numFmtId="49" fontId="24" fillId="0" borderId="1" xfId="0" applyNumberFormat="1" applyFont="1" applyBorder="1" applyAlignment="1">
      <alignment vertical="center" wrapText="1"/>
    </xf>
    <xf numFmtId="49" fontId="24" fillId="0" borderId="1" xfId="0" applyNumberFormat="1" applyFont="1" applyBorder="1" applyAlignment="1">
      <alignment horizontal="left" wrapText="1"/>
    </xf>
    <xf numFmtId="49" fontId="24" fillId="6" borderId="1" xfId="0" applyNumberFormat="1" applyFont="1" applyFill="1" applyBorder="1" applyAlignment="1">
      <alignment horizontal="left" wrapText="1" indent="1"/>
    </xf>
    <xf numFmtId="49" fontId="24" fillId="0" borderId="1" xfId="0" applyNumberFormat="1" applyFont="1" applyBorder="1" applyAlignment="1">
      <alignment horizontal="left" wrapText="1" indent="1"/>
    </xf>
    <xf numFmtId="49" fontId="31" fillId="0" borderId="1" xfId="0" applyNumberFormat="1" applyFont="1" applyBorder="1" applyAlignment="1">
      <alignment vertical="center" wrapText="1"/>
    </xf>
    <xf numFmtId="49" fontId="30" fillId="3" borderId="1" xfId="0" applyNumberFormat="1" applyFont="1" applyFill="1" applyBorder="1" applyAlignment="1">
      <alignment vertical="center" wrapText="1"/>
    </xf>
    <xf numFmtId="49" fontId="30" fillId="6" borderId="1" xfId="0" applyNumberFormat="1" applyFont="1" applyFill="1" applyBorder="1" applyAlignment="1">
      <alignment vertical="center" wrapText="1"/>
    </xf>
    <xf numFmtId="49" fontId="24" fillId="0" borderId="0" xfId="0" applyNumberFormat="1" applyFont="1" applyAlignment="1">
      <alignment horizontal="left"/>
    </xf>
    <xf numFmtId="0" fontId="3" fillId="0" borderId="1" xfId="0" applyFont="1" applyFill="1" applyBorder="1" applyAlignment="1">
      <alignment vertical="center" wrapText="1"/>
    </xf>
    <xf numFmtId="49" fontId="30" fillId="0" borderId="1" xfId="0" applyNumberFormat="1" applyFont="1" applyFill="1" applyBorder="1" applyAlignment="1">
      <alignment vertical="center" wrapText="1"/>
    </xf>
    <xf numFmtId="3" fontId="3" fillId="0" borderId="1" xfId="0" applyNumberFormat="1" applyFont="1" applyFill="1" applyBorder="1" applyAlignment="1">
      <alignment horizontal="right" vertical="center"/>
    </xf>
    <xf numFmtId="49" fontId="30" fillId="0" borderId="1" xfId="0" applyNumberFormat="1" applyFont="1" applyBorder="1" applyAlignment="1">
      <alignment horizontal="left" wrapText="1"/>
    </xf>
    <xf numFmtId="49" fontId="6" fillId="4" borderId="1" xfId="0" applyNumberFormat="1" applyFont="1" applyFill="1" applyBorder="1" applyAlignment="1">
      <alignment horizontal="center" wrapText="1"/>
    </xf>
    <xf numFmtId="0" fontId="3" fillId="0" borderId="1" xfId="0" applyFont="1" applyFill="1" applyBorder="1" applyAlignment="1">
      <alignment horizontal="center" vertical="center" wrapText="1"/>
    </xf>
    <xf numFmtId="165" fontId="12" fillId="2" borderId="6" xfId="0" applyNumberFormat="1" applyFont="1" applyFill="1" applyBorder="1" applyAlignment="1">
      <alignment horizontal="right" vertical="center"/>
    </xf>
    <xf numFmtId="165" fontId="15" fillId="4" borderId="1" xfId="0" applyNumberFormat="1" applyFont="1" applyFill="1" applyBorder="1" applyAlignment="1">
      <alignment horizontal="right" vertical="center"/>
    </xf>
    <xf numFmtId="165" fontId="12" fillId="2" borderId="1" xfId="0" applyNumberFormat="1" applyFont="1" applyFill="1" applyBorder="1" applyAlignment="1">
      <alignment horizontal="right" vertical="center"/>
    </xf>
    <xf numFmtId="165" fontId="5" fillId="0" borderId="1" xfId="0" applyNumberFormat="1" applyFont="1" applyBorder="1" applyAlignment="1">
      <alignment horizontal="right" vertical="center"/>
    </xf>
    <xf numFmtId="165" fontId="3" fillId="4" borderId="1" xfId="0" applyNumberFormat="1" applyFont="1" applyFill="1" applyBorder="1" applyAlignment="1">
      <alignment horizontal="right" vertical="center"/>
    </xf>
    <xf numFmtId="165" fontId="4" fillId="0" borderId="1" xfId="0" applyNumberFormat="1" applyFont="1" applyBorder="1" applyAlignment="1">
      <alignment horizontal="right" vertical="center"/>
    </xf>
    <xf numFmtId="165" fontId="2" fillId="0" borderId="1" xfId="0" applyNumberFormat="1" applyFont="1" applyBorder="1"/>
    <xf numFmtId="165" fontId="4" fillId="0" borderId="5" xfId="0" applyNumberFormat="1" applyFont="1" applyBorder="1" applyAlignment="1">
      <alignment horizontal="right" vertical="center"/>
    </xf>
    <xf numFmtId="165" fontId="4" fillId="3" borderId="1" xfId="0" applyNumberFormat="1" applyFont="1" applyFill="1" applyBorder="1" applyAlignment="1">
      <alignment horizontal="right" vertical="center"/>
    </xf>
    <xf numFmtId="165" fontId="3" fillId="3" borderId="1" xfId="0" applyNumberFormat="1" applyFont="1" applyFill="1" applyBorder="1" applyAlignment="1">
      <alignment horizontal="right" vertical="center"/>
    </xf>
    <xf numFmtId="49" fontId="2" fillId="0" borderId="0" xfId="0" applyNumberFormat="1" applyFont="1" applyAlignment="1">
      <alignment horizontal="left"/>
    </xf>
    <xf numFmtId="49" fontId="7" fillId="0" borderId="0" xfId="0" applyNumberFormat="1" applyFont="1" applyAlignment="1">
      <alignment horizontal="left" vertical="center"/>
    </xf>
    <xf numFmtId="49" fontId="6" fillId="0" borderId="0" xfId="0" applyNumberFormat="1" applyFont="1" applyAlignment="1">
      <alignment horizontal="left"/>
    </xf>
    <xf numFmtId="49" fontId="30" fillId="4" borderId="1" xfId="0" applyNumberFormat="1" applyFont="1" applyFill="1" applyBorder="1" applyAlignment="1">
      <alignment vertical="center" wrapText="1"/>
    </xf>
    <xf numFmtId="0" fontId="3" fillId="4" borderId="1" xfId="0" applyFont="1" applyFill="1" applyBorder="1" applyAlignment="1">
      <alignment vertical="center" wrapText="1"/>
    </xf>
    <xf numFmtId="0" fontId="7" fillId="0" borderId="0" xfId="0" applyFont="1" applyAlignment="1">
      <alignment horizontal="left"/>
    </xf>
    <xf numFmtId="3" fontId="3" fillId="2" borderId="1" xfId="0" applyNumberFormat="1" applyFont="1" applyFill="1" applyBorder="1" applyAlignment="1">
      <alignment horizontal="left" vertical="center"/>
    </xf>
    <xf numFmtId="3" fontId="3" fillId="4" borderId="1" xfId="0" applyNumberFormat="1" applyFont="1" applyFill="1" applyBorder="1" applyAlignment="1">
      <alignment horizontal="left" vertical="center"/>
    </xf>
    <xf numFmtId="3" fontId="3" fillId="3" borderId="1" xfId="0" applyNumberFormat="1" applyFont="1" applyFill="1" applyBorder="1" applyAlignment="1">
      <alignment horizontal="left" vertical="center"/>
    </xf>
    <xf numFmtId="3" fontId="3" fillId="0"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0" fontId="2" fillId="0" borderId="0" xfId="0" applyFont="1" applyAlignment="1">
      <alignment horizontal="left"/>
    </xf>
    <xf numFmtId="3" fontId="15" fillId="4" borderId="1" xfId="0" applyNumberFormat="1" applyFont="1" applyFill="1" applyBorder="1" applyAlignment="1">
      <alignment horizontal="left" vertical="center" wrapText="1"/>
    </xf>
    <xf numFmtId="3" fontId="5" fillId="0" borderId="1" xfId="0" applyNumberFormat="1" applyFont="1" applyBorder="1" applyAlignment="1">
      <alignment horizontal="left" vertical="center" wrapText="1"/>
    </xf>
    <xf numFmtId="3" fontId="2" fillId="0" borderId="1" xfId="0" applyNumberFormat="1" applyFont="1" applyBorder="1" applyAlignment="1">
      <alignment horizontal="left" wrapText="1"/>
    </xf>
    <xf numFmtId="0" fontId="5" fillId="3" borderId="1" xfId="0" applyFont="1" applyFill="1" applyBorder="1" applyAlignment="1">
      <alignment horizontal="center" vertical="center" wrapText="1"/>
    </xf>
    <xf numFmtId="3" fontId="5" fillId="2" borderId="1" xfId="0" applyNumberFormat="1" applyFont="1" applyFill="1" applyBorder="1" applyAlignment="1">
      <alignment horizontal="left" vertical="center" wrapText="1"/>
    </xf>
    <xf numFmtId="3" fontId="5" fillId="2" borderId="6" xfId="0" applyNumberFormat="1" applyFont="1" applyFill="1" applyBorder="1" applyAlignment="1">
      <alignment horizontal="left" vertical="center" wrapText="1"/>
    </xf>
    <xf numFmtId="3" fontId="5" fillId="4" borderId="1" xfId="0" applyNumberFormat="1" applyFont="1" applyFill="1" applyBorder="1" applyAlignment="1">
      <alignment horizontal="left" vertical="center" wrapText="1"/>
    </xf>
    <xf numFmtId="3" fontId="15" fillId="0" borderId="1" xfId="0" applyNumberFormat="1" applyFont="1" applyBorder="1" applyAlignment="1">
      <alignment horizontal="left" vertical="center" wrapText="1"/>
    </xf>
    <xf numFmtId="3" fontId="15" fillId="0" borderId="5" xfId="0" applyNumberFormat="1" applyFont="1" applyBorder="1" applyAlignment="1">
      <alignment horizontal="left" vertical="center" wrapText="1"/>
    </xf>
    <xf numFmtId="3" fontId="15" fillId="3" borderId="1" xfId="0" applyNumberFormat="1" applyFont="1" applyFill="1" applyBorder="1" applyAlignment="1">
      <alignment horizontal="left" vertical="center" wrapText="1"/>
    </xf>
    <xf numFmtId="3" fontId="5" fillId="3" borderId="1" xfId="0" applyNumberFormat="1" applyFont="1" applyFill="1" applyBorder="1" applyAlignment="1">
      <alignment horizontal="left" vertical="center" wrapText="1"/>
    </xf>
    <xf numFmtId="0" fontId="32" fillId="0" borderId="0" xfId="0" applyFont="1" applyAlignment="1">
      <alignment horizontal="left" vertical="center" wrapText="1"/>
    </xf>
    <xf numFmtId="0" fontId="26" fillId="0" borderId="1" xfId="0" applyFont="1" applyBorder="1" applyAlignment="1">
      <alignment horizontal="center" wrapText="1"/>
    </xf>
    <xf numFmtId="0" fontId="26" fillId="0" borderId="0" xfId="0" applyFont="1" applyAlignment="1">
      <alignment horizontal="left" wrapText="1"/>
    </xf>
    <xf numFmtId="0" fontId="26" fillId="0" borderId="0" xfId="0" applyFont="1" applyAlignment="1">
      <alignment wrapText="1"/>
    </xf>
    <xf numFmtId="0" fontId="27" fillId="0" borderId="0" xfId="0" applyFont="1" applyAlignment="1">
      <alignment wrapText="1"/>
    </xf>
    <xf numFmtId="3" fontId="33" fillId="3" borderId="1" xfId="0" applyNumberFormat="1" applyFont="1" applyFill="1" applyBorder="1" applyAlignment="1">
      <alignment horizontal="left" wrapText="1"/>
    </xf>
    <xf numFmtId="0" fontId="34" fillId="0" borderId="1" xfId="0" applyFont="1" applyBorder="1" applyAlignment="1">
      <alignment horizontal="left" wrapText="1"/>
    </xf>
    <xf numFmtId="0" fontId="34" fillId="3" borderId="1" xfId="0" applyFont="1" applyFill="1" applyBorder="1" applyAlignment="1">
      <alignment horizontal="left" wrapText="1"/>
    </xf>
    <xf numFmtId="0" fontId="35" fillId="3" borderId="1" xfId="0" applyFont="1" applyFill="1" applyBorder="1" applyAlignment="1">
      <alignment horizontal="left" wrapText="1"/>
    </xf>
    <xf numFmtId="3" fontId="33" fillId="0" borderId="1" xfId="0" applyNumberFormat="1" applyFont="1" applyBorder="1" applyAlignment="1">
      <alignment horizontal="left" wrapText="1"/>
    </xf>
    <xf numFmtId="3" fontId="36" fillId="0" borderId="1" xfId="0" applyNumberFormat="1" applyFont="1" applyBorder="1" applyAlignment="1">
      <alignment horizontal="left" wrapText="1"/>
    </xf>
    <xf numFmtId="0" fontId="19" fillId="0" borderId="1" xfId="0" applyFont="1" applyBorder="1" applyAlignment="1">
      <alignment horizontal="left" vertical="center"/>
    </xf>
    <xf numFmtId="0" fontId="18" fillId="0" borderId="1" xfId="0" applyFont="1" applyBorder="1" applyAlignment="1">
      <alignment horizontal="left" vertical="center" wrapText="1"/>
    </xf>
    <xf numFmtId="0" fontId="18" fillId="2" borderId="1" xfId="0" applyFont="1" applyFill="1" applyBorder="1" applyAlignment="1">
      <alignment horizontal="left" vertical="center" wrapText="1"/>
    </xf>
    <xf numFmtId="3" fontId="2" fillId="0" borderId="0" xfId="0" applyNumberFormat="1" applyFont="1" applyBorder="1"/>
    <xf numFmtId="49" fontId="2" fillId="0" borderId="11" xfId="0" applyNumberFormat="1" applyFont="1" applyBorder="1" applyAlignment="1">
      <alignment horizontal="left" wrapText="1"/>
    </xf>
    <xf numFmtId="0" fontId="2" fillId="0" borderId="0" xfId="0" applyFont="1" applyAlignment="1">
      <alignment horizontal="left" wrapText="1"/>
    </xf>
    <xf numFmtId="3" fontId="3" fillId="7"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35" fillId="0" borderId="0" xfId="0" applyFont="1" applyFill="1" applyBorder="1" applyAlignment="1">
      <alignment horizontal="left" wrapText="1"/>
    </xf>
    <xf numFmtId="0" fontId="22" fillId="0" borderId="0" xfId="0" applyFont="1" applyFill="1" applyBorder="1" applyAlignment="1">
      <alignment horizontal="left" wrapText="1"/>
    </xf>
    <xf numFmtId="3" fontId="3" fillId="0" borderId="0" xfId="0" applyNumberFormat="1" applyFont="1" applyFill="1" applyBorder="1" applyAlignment="1">
      <alignment horizontal="right" vertical="center" wrapText="1"/>
    </xf>
    <xf numFmtId="3" fontId="0" fillId="0" borderId="0" xfId="0" applyNumberFormat="1" applyFill="1"/>
    <xf numFmtId="3" fontId="2" fillId="0" borderId="0" xfId="0" applyNumberFormat="1" applyFont="1" applyFill="1"/>
    <xf numFmtId="0" fontId="2" fillId="0" borderId="0" xfId="0" applyFont="1" applyFill="1"/>
    <xf numFmtId="4" fontId="7" fillId="0" borderId="0" xfId="0" applyNumberFormat="1" applyFont="1" applyFill="1" applyAlignment="1">
      <alignment horizontal="center" vertical="center"/>
    </xf>
    <xf numFmtId="0" fontId="3" fillId="0" borderId="0" xfId="0" applyFont="1" applyFill="1" applyBorder="1" applyAlignment="1">
      <alignment horizontal="center" vertical="center" wrapText="1"/>
    </xf>
    <xf numFmtId="0" fontId="0" fillId="0" borderId="0" xfId="0" applyFill="1"/>
    <xf numFmtId="3" fontId="6" fillId="0" borderId="0" xfId="0" applyNumberFormat="1" applyFont="1" applyFill="1" applyBorder="1" applyAlignment="1">
      <alignment horizontal="right"/>
    </xf>
    <xf numFmtId="0" fontId="17" fillId="0" borderId="0" xfId="0" applyFont="1" applyFill="1" applyAlignment="1">
      <alignment horizontal="center" vertical="center"/>
    </xf>
    <xf numFmtId="3" fontId="3" fillId="0" borderId="1" xfId="0" applyNumberFormat="1" applyFont="1" applyFill="1" applyBorder="1" applyAlignment="1">
      <alignment horizontal="left" wrapText="1"/>
    </xf>
    <xf numFmtId="3" fontId="6" fillId="0" borderId="1" xfId="0" quotePrefix="1" applyNumberFormat="1" applyFont="1" applyFill="1" applyBorder="1"/>
    <xf numFmtId="3" fontId="6" fillId="0" borderId="1" xfId="0" applyNumberFormat="1" applyFont="1" applyFill="1" applyBorder="1"/>
    <xf numFmtId="3" fontId="30" fillId="7" borderId="1" xfId="0" applyNumberFormat="1"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3" fontId="30" fillId="5"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27" fillId="0" borderId="0" xfId="0" applyFont="1" applyAlignment="1">
      <alignment horizontal="center"/>
    </xf>
    <xf numFmtId="0" fontId="35" fillId="7" borderId="1" xfId="0" applyFont="1" applyFill="1" applyBorder="1" applyAlignment="1">
      <alignment horizontal="left" wrapText="1"/>
    </xf>
    <xf numFmtId="0" fontId="22" fillId="7" borderId="1" xfId="0" applyFont="1" applyFill="1" applyBorder="1" applyAlignment="1">
      <alignment horizontal="left" wrapText="1"/>
    </xf>
    <xf numFmtId="3" fontId="3" fillId="7" borderId="1" xfId="0" applyNumberFormat="1" applyFont="1" applyFill="1" applyBorder="1" applyAlignment="1">
      <alignment horizontal="right" vertical="center" wrapText="1"/>
    </xf>
    <xf numFmtId="3" fontId="3" fillId="0" borderId="1" xfId="0" applyNumberFormat="1" applyFont="1" applyFill="1" applyBorder="1" applyAlignment="1">
      <alignment horizontal="right" vertical="center" wrapText="1"/>
    </xf>
    <xf numFmtId="0" fontId="28" fillId="0" borderId="0" xfId="0" applyFont="1"/>
    <xf numFmtId="0" fontId="26" fillId="0" borderId="0" xfId="0" applyFont="1" applyAlignment="1">
      <alignment horizontal="left"/>
    </xf>
    <xf numFmtId="3" fontId="26" fillId="0" borderId="0" xfId="0" applyNumberFormat="1" applyFont="1" applyAlignment="1">
      <alignment wrapText="1"/>
    </xf>
    <xf numFmtId="4" fontId="26" fillId="0" borderId="0" xfId="0" applyNumberFormat="1" applyFont="1" applyAlignment="1">
      <alignment wrapText="1"/>
    </xf>
    <xf numFmtId="49" fontId="27" fillId="0" borderId="0" xfId="0" applyNumberFormat="1" applyFont="1" applyAlignment="1">
      <alignment horizontal="left"/>
    </xf>
    <xf numFmtId="3" fontId="2" fillId="0" borderId="0" xfId="0" applyNumberFormat="1" applyFont="1" applyFill="1" applyBorder="1"/>
    <xf numFmtId="49" fontId="2" fillId="0" borderId="11" xfId="0" applyNumberFormat="1" applyFont="1" applyFill="1" applyBorder="1" applyAlignment="1">
      <alignment horizontal="left" wrapText="1"/>
    </xf>
    <xf numFmtId="0" fontId="2" fillId="0" borderId="0" xfId="0" applyFont="1" applyFill="1" applyBorder="1"/>
    <xf numFmtId="0" fontId="34" fillId="6" borderId="1" xfId="0" applyFont="1" applyFill="1" applyBorder="1" applyAlignment="1">
      <alignment horizontal="left" wrapText="1"/>
    </xf>
    <xf numFmtId="0" fontId="6" fillId="6" borderId="1" xfId="0" applyFont="1" applyFill="1" applyBorder="1" applyAlignment="1">
      <alignment horizontal="left" wrapText="1"/>
    </xf>
    <xf numFmtId="0" fontId="19" fillId="6" borderId="1" xfId="0" applyFont="1" applyFill="1" applyBorder="1" applyAlignment="1">
      <alignment vertical="center" wrapText="1"/>
    </xf>
    <xf numFmtId="0" fontId="8" fillId="0" borderId="0" xfId="0" applyFont="1" applyAlignment="1">
      <alignment horizontal="center" wrapText="1"/>
    </xf>
    <xf numFmtId="0" fontId="10" fillId="5" borderId="3" xfId="0" applyFont="1" applyFill="1" applyBorder="1" applyAlignment="1" applyProtection="1">
      <alignment horizontal="left" wrapText="1"/>
      <protection locked="0"/>
    </xf>
    <xf numFmtId="49" fontId="27" fillId="0" borderId="0" xfId="0" applyNumberFormat="1" applyFont="1" applyAlignment="1">
      <alignment horizontal="left" wrapText="1"/>
    </xf>
    <xf numFmtId="0" fontId="7" fillId="0" borderId="0" xfId="0" applyFont="1" applyAlignment="1">
      <alignment horizontal="left" wrapText="1"/>
    </xf>
    <xf numFmtId="49" fontId="27" fillId="0" borderId="2" xfId="0" applyNumberFormat="1" applyFont="1" applyBorder="1" applyAlignment="1">
      <alignment horizontal="left" wrapText="1"/>
    </xf>
    <xf numFmtId="49" fontId="27" fillId="0" borderId="11" xfId="0" applyNumberFormat="1" applyFont="1" applyBorder="1" applyAlignment="1">
      <alignment horizontal="left" wrapText="1"/>
    </xf>
    <xf numFmtId="49" fontId="27" fillId="0" borderId="7" xfId="0" applyNumberFormat="1" applyFont="1" applyBorder="1" applyAlignment="1">
      <alignment horizontal="left" wrapText="1"/>
    </xf>
    <xf numFmtId="49" fontId="26" fillId="0" borderId="0" xfId="0" applyNumberFormat="1" applyFont="1" applyAlignment="1">
      <alignment horizontal="left" wrapText="1"/>
    </xf>
    <xf numFmtId="0" fontId="0" fillId="0" borderId="0" xfId="0" applyAlignment="1">
      <alignment wrapText="1"/>
    </xf>
    <xf numFmtId="0" fontId="0" fillId="0" borderId="0" xfId="0" applyFont="1" applyAlignment="1">
      <alignment wrapText="1"/>
    </xf>
    <xf numFmtId="0" fontId="7" fillId="0" borderId="12" xfId="0" applyFont="1" applyBorder="1" applyAlignment="1">
      <alignment horizontal="left" wrapText="1"/>
    </xf>
    <xf numFmtId="0" fontId="0" fillId="0" borderId="11" xfId="0" applyBorder="1" applyAlignment="1">
      <alignment wrapText="1"/>
    </xf>
    <xf numFmtId="0" fontId="0" fillId="0" borderId="7" xfId="0" applyBorder="1" applyAlignment="1">
      <alignment wrapText="1"/>
    </xf>
    <xf numFmtId="0" fontId="27" fillId="0" borderId="0" xfId="0" applyFont="1" applyAlignment="1">
      <alignment horizontal="left" wrapText="1"/>
    </xf>
    <xf numFmtId="0" fontId="37" fillId="0" borderId="0" xfId="0" applyFont="1" applyAlignment="1">
      <alignment horizontal="left" wrapText="1"/>
    </xf>
    <xf numFmtId="0" fontId="6" fillId="0" borderId="2" xfId="0" applyFont="1" applyBorder="1" applyAlignment="1">
      <alignment horizontal="left"/>
    </xf>
    <xf numFmtId="0" fontId="6" fillId="0" borderId="11" xfId="0" applyFont="1" applyBorder="1" applyAlignment="1">
      <alignment horizontal="left"/>
    </xf>
    <xf numFmtId="0" fontId="6" fillId="0" borderId="7" xfId="0" applyFont="1" applyBorder="1" applyAlignment="1">
      <alignment horizontal="left"/>
    </xf>
    <xf numFmtId="3" fontId="3" fillId="7"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3" fontId="3" fillId="5" borderId="1" xfId="0" applyNumberFormat="1" applyFont="1" applyFill="1" applyBorder="1" applyAlignment="1">
      <alignment horizontal="center" vertical="center"/>
    </xf>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9525</xdr:colOff>
      <xdr:row>5</xdr:row>
      <xdr:rowOff>9525</xdr:rowOff>
    </xdr:to>
    <xdr:pic>
      <xdr:nvPicPr>
        <xdr:cNvPr id="2" name="Slika 1" descr="http://www.ajpes.si/images/pika.gif">
          <a:extLst>
            <a:ext uri="{FF2B5EF4-FFF2-40B4-BE49-F238E27FC236}">
              <a16:creationId xmlns:a16="http://schemas.microsoft.com/office/drawing/2014/main" id="{6225BC7A-B48D-43E9-BEEA-2338C262F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9525</xdr:colOff>
      <xdr:row>20</xdr:row>
      <xdr:rowOff>9525</xdr:rowOff>
    </xdr:to>
    <xdr:pic>
      <xdr:nvPicPr>
        <xdr:cNvPr id="3" name="Slika 2" descr="http://www.ajpes.si/images/pika.gif">
          <a:extLst>
            <a:ext uri="{FF2B5EF4-FFF2-40B4-BE49-F238E27FC236}">
              <a16:creationId xmlns:a16="http://schemas.microsoft.com/office/drawing/2014/main" id="{2F0DAD3E-107B-453E-B579-CB3295771F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9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9525</xdr:colOff>
      <xdr:row>20</xdr:row>
      <xdr:rowOff>9525</xdr:rowOff>
    </xdr:to>
    <xdr:pic>
      <xdr:nvPicPr>
        <xdr:cNvPr id="4" name="Slika 3" descr="http://www.ajpes.si/images/pika.gif">
          <a:extLst>
            <a:ext uri="{FF2B5EF4-FFF2-40B4-BE49-F238E27FC236}">
              <a16:creationId xmlns:a16="http://schemas.microsoft.com/office/drawing/2014/main" id="{47837F96-D1C4-40E4-B41E-4E103DAA3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6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9525</xdr:colOff>
      <xdr:row>20</xdr:row>
      <xdr:rowOff>9525</xdr:rowOff>
    </xdr:to>
    <xdr:pic>
      <xdr:nvPicPr>
        <xdr:cNvPr id="5" name="Slika 4" descr="http://www.ajpes.si/images/pika.gif">
          <a:extLst>
            <a:ext uri="{FF2B5EF4-FFF2-40B4-BE49-F238E27FC236}">
              <a16:creationId xmlns:a16="http://schemas.microsoft.com/office/drawing/2014/main" id="{E3E8784C-D4C4-4CC8-9C82-CE2DAF4BA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9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9525</xdr:colOff>
      <xdr:row>20</xdr:row>
      <xdr:rowOff>9525</xdr:rowOff>
    </xdr:to>
    <xdr:pic>
      <xdr:nvPicPr>
        <xdr:cNvPr id="6" name="Slika 5" descr="http://www.ajpes.si/images/pika.gif">
          <a:extLst>
            <a:ext uri="{FF2B5EF4-FFF2-40B4-BE49-F238E27FC236}">
              <a16:creationId xmlns:a16="http://schemas.microsoft.com/office/drawing/2014/main" id="{F716AEF3-F3E1-4AAA-B255-7697CED66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0</xdr:rowOff>
    </xdr:from>
    <xdr:to>
      <xdr:col>1</xdr:col>
      <xdr:colOff>9525</xdr:colOff>
      <xdr:row>19</xdr:row>
      <xdr:rowOff>9525</xdr:rowOff>
    </xdr:to>
    <xdr:pic>
      <xdr:nvPicPr>
        <xdr:cNvPr id="7" name="Slika 6" descr="http://www.ajpes.si/images/pika.gif">
          <a:extLst>
            <a:ext uri="{FF2B5EF4-FFF2-40B4-BE49-F238E27FC236}">
              <a16:creationId xmlns:a16="http://schemas.microsoft.com/office/drawing/2014/main" id="{269C8B0F-AA52-4212-898E-4E208DF7C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6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9525</xdr:colOff>
      <xdr:row>20</xdr:row>
      <xdr:rowOff>9525</xdr:rowOff>
    </xdr:to>
    <xdr:pic>
      <xdr:nvPicPr>
        <xdr:cNvPr id="8" name="Slika 7" descr="http://www.ajpes.si/images/pika.gif">
          <a:extLst>
            <a:ext uri="{FF2B5EF4-FFF2-40B4-BE49-F238E27FC236}">
              <a16:creationId xmlns:a16="http://schemas.microsoft.com/office/drawing/2014/main" id="{6905BD63-4F15-4ED1-A1BD-D42146167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81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9525</xdr:colOff>
      <xdr:row>20</xdr:row>
      <xdr:rowOff>9525</xdr:rowOff>
    </xdr:to>
    <xdr:pic>
      <xdr:nvPicPr>
        <xdr:cNvPr id="9" name="Slika 8" descr="http://www.ajpes.si/images/pika.gif">
          <a:extLst>
            <a:ext uri="{FF2B5EF4-FFF2-40B4-BE49-F238E27FC236}">
              <a16:creationId xmlns:a16="http://schemas.microsoft.com/office/drawing/2014/main" id="{972AD964-E336-4550-A131-EAD3B5B236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9525</xdr:colOff>
      <xdr:row>20</xdr:row>
      <xdr:rowOff>9525</xdr:rowOff>
    </xdr:to>
    <xdr:pic>
      <xdr:nvPicPr>
        <xdr:cNvPr id="10" name="Slika 9" descr="http://www.ajpes.si/images/pika.gif">
          <a:extLst>
            <a:ext uri="{FF2B5EF4-FFF2-40B4-BE49-F238E27FC236}">
              <a16:creationId xmlns:a16="http://schemas.microsoft.com/office/drawing/2014/main" id="{1B26CA98-6A38-4E72-A9FD-3B3DB0CCB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3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9525</xdr:colOff>
      <xdr:row>20</xdr:row>
      <xdr:rowOff>9525</xdr:rowOff>
    </xdr:to>
    <xdr:pic>
      <xdr:nvPicPr>
        <xdr:cNvPr id="11" name="Slika 10" descr="http://www.ajpes.si/images/pika.gif">
          <a:extLst>
            <a:ext uri="{FF2B5EF4-FFF2-40B4-BE49-F238E27FC236}">
              <a16:creationId xmlns:a16="http://schemas.microsoft.com/office/drawing/2014/main" id="{C86CB746-3DB6-4F8A-9A72-2FF517F05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43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9525</xdr:colOff>
      <xdr:row>20</xdr:row>
      <xdr:rowOff>9525</xdr:rowOff>
    </xdr:to>
    <xdr:pic>
      <xdr:nvPicPr>
        <xdr:cNvPr id="12" name="Slika 11" descr="http://www.ajpes.si/images/pika.gif">
          <a:extLst>
            <a:ext uri="{FF2B5EF4-FFF2-40B4-BE49-F238E27FC236}">
              <a16:creationId xmlns:a16="http://schemas.microsoft.com/office/drawing/2014/main" id="{58274282-1FB9-4FAE-B2D0-011899E15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1</xdr:col>
      <xdr:colOff>9525</xdr:colOff>
      <xdr:row>34</xdr:row>
      <xdr:rowOff>9525</xdr:rowOff>
    </xdr:to>
    <xdr:pic>
      <xdr:nvPicPr>
        <xdr:cNvPr id="13" name="Slika 12" descr="http://www.ajpes.si/images/pika.gif">
          <a:extLst>
            <a:ext uri="{FF2B5EF4-FFF2-40B4-BE49-F238E27FC236}">
              <a16:creationId xmlns:a16="http://schemas.microsoft.com/office/drawing/2014/main" id="{AA75A012-9EA6-4F25-AF58-370547763A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8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1</xdr:col>
      <xdr:colOff>9525</xdr:colOff>
      <xdr:row>34</xdr:row>
      <xdr:rowOff>9525</xdr:rowOff>
    </xdr:to>
    <xdr:pic>
      <xdr:nvPicPr>
        <xdr:cNvPr id="14" name="Slika 13" descr="http://www.ajpes.si/images/pika.gif">
          <a:extLst>
            <a:ext uri="{FF2B5EF4-FFF2-40B4-BE49-F238E27FC236}">
              <a16:creationId xmlns:a16="http://schemas.microsoft.com/office/drawing/2014/main" id="{8EB9F3EA-F5EC-47AE-BE7F-0D854A613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8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0</xdr:rowOff>
    </xdr:from>
    <xdr:to>
      <xdr:col>1</xdr:col>
      <xdr:colOff>9525</xdr:colOff>
      <xdr:row>35</xdr:row>
      <xdr:rowOff>9525</xdr:rowOff>
    </xdr:to>
    <xdr:pic>
      <xdr:nvPicPr>
        <xdr:cNvPr id="15" name="Slika 14" descr="http://www.ajpes.si/images/pika.gif">
          <a:extLst>
            <a:ext uri="{FF2B5EF4-FFF2-40B4-BE49-F238E27FC236}">
              <a16:creationId xmlns:a16="http://schemas.microsoft.com/office/drawing/2014/main" id="{F1733BD4-5BBE-447B-81B5-7C9E6EC55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0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16" name="Slika 15" descr="http://www.ajpes.si/images/pika.gif">
          <a:extLst>
            <a:ext uri="{FF2B5EF4-FFF2-40B4-BE49-F238E27FC236}">
              <a16:creationId xmlns:a16="http://schemas.microsoft.com/office/drawing/2014/main" id="{E23EE32F-CB31-4980-BAE3-E53D83D63D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17" name="Slika 16" descr="http://www.ajpes.si/images/pika.gif">
          <a:extLst>
            <a:ext uri="{FF2B5EF4-FFF2-40B4-BE49-F238E27FC236}">
              <a16:creationId xmlns:a16="http://schemas.microsoft.com/office/drawing/2014/main" id="{6A1A5020-0AA3-472D-873A-63C7C814B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18" name="Slika 17" descr="http://www.ajpes.si/images/pika.gif">
          <a:extLst>
            <a:ext uri="{FF2B5EF4-FFF2-40B4-BE49-F238E27FC236}">
              <a16:creationId xmlns:a16="http://schemas.microsoft.com/office/drawing/2014/main" id="{B5A60C43-98F2-4CB1-A363-ECCBC9B1F7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19" name="Slika 18" descr="http://www.ajpes.si/images/pika.gif">
          <a:extLst>
            <a:ext uri="{FF2B5EF4-FFF2-40B4-BE49-F238E27FC236}">
              <a16:creationId xmlns:a16="http://schemas.microsoft.com/office/drawing/2014/main" id="{4B2E4A80-B9DA-4CC0-8C45-0297CFA3C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20" name="Slika 19" descr="http://www.ajpes.si/images/pika.gif">
          <a:extLst>
            <a:ext uri="{FF2B5EF4-FFF2-40B4-BE49-F238E27FC236}">
              <a16:creationId xmlns:a16="http://schemas.microsoft.com/office/drawing/2014/main" id="{B5F342C3-9D56-4368-90D3-E72E9B2D4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21" name="Slika 20" descr="http://www.ajpes.si/images/pika.gif">
          <a:extLst>
            <a:ext uri="{FF2B5EF4-FFF2-40B4-BE49-F238E27FC236}">
              <a16:creationId xmlns:a16="http://schemas.microsoft.com/office/drawing/2014/main" id="{5A85208C-C566-4E66-8DCE-998C8808E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57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22" name="Slika 21" descr="http://www.ajpes.si/images/pika.gif">
          <a:extLst>
            <a:ext uri="{FF2B5EF4-FFF2-40B4-BE49-F238E27FC236}">
              <a16:creationId xmlns:a16="http://schemas.microsoft.com/office/drawing/2014/main" id="{82EBCC91-A06F-4E4D-85EF-656425C04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23" name="Slika 22" descr="http://www.ajpes.si/images/pika.gif">
          <a:extLst>
            <a:ext uri="{FF2B5EF4-FFF2-40B4-BE49-F238E27FC236}">
              <a16:creationId xmlns:a16="http://schemas.microsoft.com/office/drawing/2014/main" id="{1E422C4B-A7E6-4C7C-8285-62C3AAB691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24" name="Slika 23" descr="http://www.ajpes.si/images/pika.gif">
          <a:extLst>
            <a:ext uri="{FF2B5EF4-FFF2-40B4-BE49-F238E27FC236}">
              <a16:creationId xmlns:a16="http://schemas.microsoft.com/office/drawing/2014/main" id="{87BDDB7F-D542-46CD-BBB6-72A59F2EB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25" name="Slika 24" descr="http://www.ajpes.si/images/pika.gif">
          <a:extLst>
            <a:ext uri="{FF2B5EF4-FFF2-40B4-BE49-F238E27FC236}">
              <a16:creationId xmlns:a16="http://schemas.microsoft.com/office/drawing/2014/main" id="{C3446EC1-920D-41F8-8B36-04FE7595A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26" name="Slika 25" descr="http://www.ajpes.si/images/pika.gif">
          <a:extLst>
            <a:ext uri="{FF2B5EF4-FFF2-40B4-BE49-F238E27FC236}">
              <a16:creationId xmlns:a16="http://schemas.microsoft.com/office/drawing/2014/main" id="{4F118D69-77DA-4B4F-946A-2945F850E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27" name="Slika 26" descr="http://www.ajpes.si/images/pika.gif">
          <a:extLst>
            <a:ext uri="{FF2B5EF4-FFF2-40B4-BE49-F238E27FC236}">
              <a16:creationId xmlns:a16="http://schemas.microsoft.com/office/drawing/2014/main" id="{B51F00EA-2F5B-48D9-B577-5C22DBDA8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28" name="Slika 27" descr="http://www.ajpes.si/images/pika.gif">
          <a:extLst>
            <a:ext uri="{FF2B5EF4-FFF2-40B4-BE49-F238E27FC236}">
              <a16:creationId xmlns:a16="http://schemas.microsoft.com/office/drawing/2014/main" id="{37C9FF14-7D09-4CE2-B089-6A1B7D1E8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29" name="Slika 28" descr="http://www.ajpes.si/images/pika.gif">
          <a:extLst>
            <a:ext uri="{FF2B5EF4-FFF2-40B4-BE49-F238E27FC236}">
              <a16:creationId xmlns:a16="http://schemas.microsoft.com/office/drawing/2014/main" id="{626E022D-98F5-40F4-8621-C61D7DF6E1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30" name="Slika 29" descr="http://www.ajpes.si/images/pika.gif">
          <a:extLst>
            <a:ext uri="{FF2B5EF4-FFF2-40B4-BE49-F238E27FC236}">
              <a16:creationId xmlns:a16="http://schemas.microsoft.com/office/drawing/2014/main" id="{8999DC2B-3362-467A-933A-4CA6BEF52D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31" name="Slika 30" descr="http://www.ajpes.si/images/pika.gif">
          <a:extLst>
            <a:ext uri="{FF2B5EF4-FFF2-40B4-BE49-F238E27FC236}">
              <a16:creationId xmlns:a16="http://schemas.microsoft.com/office/drawing/2014/main" id="{A459742C-E6EF-4C0A-99AB-592CD5F82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32" name="Slika 31" descr="http://www.ajpes.si/images/pika.gif">
          <a:extLst>
            <a:ext uri="{FF2B5EF4-FFF2-40B4-BE49-F238E27FC236}">
              <a16:creationId xmlns:a16="http://schemas.microsoft.com/office/drawing/2014/main" id="{0B7C6711-6E62-43C1-AB81-6AF8A90469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33" name="Slika 32" descr="http://www.ajpes.si/images/pika.gif">
          <a:extLst>
            <a:ext uri="{FF2B5EF4-FFF2-40B4-BE49-F238E27FC236}">
              <a16:creationId xmlns:a16="http://schemas.microsoft.com/office/drawing/2014/main" id="{6DE3046B-7C80-4CE0-BC8A-003234454C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34" name="Slika 33" descr="http://www.ajpes.si/images/pika.gif">
          <a:extLst>
            <a:ext uri="{FF2B5EF4-FFF2-40B4-BE49-F238E27FC236}">
              <a16:creationId xmlns:a16="http://schemas.microsoft.com/office/drawing/2014/main" id="{E8926DE6-B62F-4B66-A540-695801C92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35" name="Slika 34" descr="http://www.ajpes.si/images/pika.gif">
          <a:extLst>
            <a:ext uri="{FF2B5EF4-FFF2-40B4-BE49-F238E27FC236}">
              <a16:creationId xmlns:a16="http://schemas.microsoft.com/office/drawing/2014/main" id="{8BE5700A-EA80-426F-82CE-5FEF07807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9525</xdr:colOff>
      <xdr:row>39</xdr:row>
      <xdr:rowOff>9525</xdr:rowOff>
    </xdr:to>
    <xdr:pic>
      <xdr:nvPicPr>
        <xdr:cNvPr id="36" name="Slika 35" descr="http://www.ajpes.si/images/pika.gif">
          <a:extLst>
            <a:ext uri="{FF2B5EF4-FFF2-40B4-BE49-F238E27FC236}">
              <a16:creationId xmlns:a16="http://schemas.microsoft.com/office/drawing/2014/main" id="{943CA722-C1C4-4F47-BCA1-D11320EAD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xdr:row>
      <xdr:rowOff>0</xdr:rowOff>
    </xdr:from>
    <xdr:ext cx="9525" cy="9525"/>
    <xdr:pic>
      <xdr:nvPicPr>
        <xdr:cNvPr id="37" name="Slika 36" descr="http://www.ajpes.si/images/pika.gif">
          <a:extLst>
            <a:ext uri="{FF2B5EF4-FFF2-40B4-BE49-F238E27FC236}">
              <a16:creationId xmlns:a16="http://schemas.microsoft.com/office/drawing/2014/main" id="{81AB7E13-29BC-4C00-8379-3C99B664C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38" name="Slika 37" descr="http://www.ajpes.si/images/pika.gif">
          <a:extLst>
            <a:ext uri="{FF2B5EF4-FFF2-40B4-BE49-F238E27FC236}">
              <a16:creationId xmlns:a16="http://schemas.microsoft.com/office/drawing/2014/main" id="{7A445B73-C3FC-4ACE-AE1D-6482D833B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39" name="Slika 38" descr="http://www.ajpes.si/images/pika.gif">
          <a:extLst>
            <a:ext uri="{FF2B5EF4-FFF2-40B4-BE49-F238E27FC236}">
              <a16:creationId xmlns:a16="http://schemas.microsoft.com/office/drawing/2014/main" id="{1FFB6045-1284-4C92-A44F-B8334B08BF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40" name="Slika 39" descr="http://www.ajpes.si/images/pika.gif">
          <a:extLst>
            <a:ext uri="{FF2B5EF4-FFF2-40B4-BE49-F238E27FC236}">
              <a16:creationId xmlns:a16="http://schemas.microsoft.com/office/drawing/2014/main" id="{00E0719E-A5B0-4DC1-9196-229B06EE6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67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41" name="Slika 40" descr="http://www.ajpes.si/images/pika.gif">
          <a:extLst>
            <a:ext uri="{FF2B5EF4-FFF2-40B4-BE49-F238E27FC236}">
              <a16:creationId xmlns:a16="http://schemas.microsoft.com/office/drawing/2014/main" id="{86D882CB-D34F-4AE4-B797-B2CAFC99CE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9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42" name="Slika 41" descr="http://www.ajpes.si/images/pika.gif">
          <a:extLst>
            <a:ext uri="{FF2B5EF4-FFF2-40B4-BE49-F238E27FC236}">
              <a16:creationId xmlns:a16="http://schemas.microsoft.com/office/drawing/2014/main" id="{FB0C851D-71EF-40A9-A587-B6AE03E378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43" name="Slika 42" descr="http://www.ajpes.si/images/pika.gif">
          <a:extLst>
            <a:ext uri="{FF2B5EF4-FFF2-40B4-BE49-F238E27FC236}">
              <a16:creationId xmlns:a16="http://schemas.microsoft.com/office/drawing/2014/main" id="{073457B2-F393-401D-96F2-F446FBB1F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44" name="Slika 43" descr="http://www.ajpes.si/images/pika.gif">
          <a:extLst>
            <a:ext uri="{FF2B5EF4-FFF2-40B4-BE49-F238E27FC236}">
              <a16:creationId xmlns:a16="http://schemas.microsoft.com/office/drawing/2014/main" id="{CA438DE2-C144-4198-A8DF-B2D71A539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45" name="Slika 44" descr="http://www.ajpes.si/images/pika.gif">
          <a:extLst>
            <a:ext uri="{FF2B5EF4-FFF2-40B4-BE49-F238E27FC236}">
              <a16:creationId xmlns:a16="http://schemas.microsoft.com/office/drawing/2014/main" id="{058FF99D-FD70-4B02-A734-8DE7FAD524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46" name="Slika 45" descr="http://www.ajpes.si/images/pika.gif">
          <a:extLst>
            <a:ext uri="{FF2B5EF4-FFF2-40B4-BE49-F238E27FC236}">
              <a16:creationId xmlns:a16="http://schemas.microsoft.com/office/drawing/2014/main" id="{307F2354-BCAE-4552-9280-ACAA5C775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24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47" name="Slika 46" descr="http://www.ajpes.si/images/pika.gif">
          <a:extLst>
            <a:ext uri="{FF2B5EF4-FFF2-40B4-BE49-F238E27FC236}">
              <a16:creationId xmlns:a16="http://schemas.microsoft.com/office/drawing/2014/main" id="{468FBB5A-BA43-4988-A548-A35D5CA696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48" name="Slika 47" descr="http://www.ajpes.si/images/pika.gif">
          <a:extLst>
            <a:ext uri="{FF2B5EF4-FFF2-40B4-BE49-F238E27FC236}">
              <a16:creationId xmlns:a16="http://schemas.microsoft.com/office/drawing/2014/main" id="{959BE143-C2B6-42CB-B246-2F0C70D26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49" name="Slika 48" descr="http://www.ajpes.si/images/pika.gif">
          <a:extLst>
            <a:ext uri="{FF2B5EF4-FFF2-40B4-BE49-F238E27FC236}">
              <a16:creationId xmlns:a16="http://schemas.microsoft.com/office/drawing/2014/main" id="{B27BDF2F-0F53-4884-B7BD-700E2818B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50" name="Slika 49" descr="http://www.ajpes.si/images/pika.gif">
          <a:extLst>
            <a:ext uri="{FF2B5EF4-FFF2-40B4-BE49-F238E27FC236}">
              <a16:creationId xmlns:a16="http://schemas.microsoft.com/office/drawing/2014/main" id="{A7394BC9-005D-4B4B-8383-387D1AE11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51" name="Slika 50" descr="http://www.ajpes.si/images/pika.gif">
          <a:extLst>
            <a:ext uri="{FF2B5EF4-FFF2-40B4-BE49-F238E27FC236}">
              <a16:creationId xmlns:a16="http://schemas.microsoft.com/office/drawing/2014/main" id="{65F0E891-771B-4B0A-A67B-C02C11B00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52" name="Slika 51" descr="http://www.ajpes.si/images/pika.gif">
          <a:extLst>
            <a:ext uri="{FF2B5EF4-FFF2-40B4-BE49-F238E27FC236}">
              <a16:creationId xmlns:a16="http://schemas.microsoft.com/office/drawing/2014/main" id="{0B444B64-B055-4FF2-870E-6882E4867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53" name="Slika 52" descr="http://www.ajpes.si/images/pika.gif">
          <a:extLst>
            <a:ext uri="{FF2B5EF4-FFF2-40B4-BE49-F238E27FC236}">
              <a16:creationId xmlns:a16="http://schemas.microsoft.com/office/drawing/2014/main" id="{3B897163-C4F2-4DF3-AB92-150C91E93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54" name="Slika 53" descr="http://www.ajpes.si/images/pika.gif">
          <a:extLst>
            <a:ext uri="{FF2B5EF4-FFF2-40B4-BE49-F238E27FC236}">
              <a16:creationId xmlns:a16="http://schemas.microsoft.com/office/drawing/2014/main" id="{1B232511-85FC-4679-ACD5-42D911367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18</xdr:row>
      <xdr:rowOff>0</xdr:rowOff>
    </xdr:from>
    <xdr:ext cx="9525" cy="9525"/>
    <xdr:pic>
      <xdr:nvPicPr>
        <xdr:cNvPr id="55" name="Slika 54" descr="http://www.ajpes.si/images/pika.gif">
          <a:extLst>
            <a:ext uri="{FF2B5EF4-FFF2-40B4-BE49-F238E27FC236}">
              <a16:creationId xmlns:a16="http://schemas.microsoft.com/office/drawing/2014/main" id="{3C1FAD94-DB97-41C3-9888-FC8F6C3C1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56" name="Slika 55" descr="http://www.ajpes.si/images/pika.gif">
          <a:extLst>
            <a:ext uri="{FF2B5EF4-FFF2-40B4-BE49-F238E27FC236}">
              <a16:creationId xmlns:a16="http://schemas.microsoft.com/office/drawing/2014/main" id="{D346C4A0-2B38-4720-8074-319119A9D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57" name="Slika 56" descr="http://www.ajpes.si/images/pika.gif">
          <a:extLst>
            <a:ext uri="{FF2B5EF4-FFF2-40B4-BE49-F238E27FC236}">
              <a16:creationId xmlns:a16="http://schemas.microsoft.com/office/drawing/2014/main" id="{AE17F3BC-3F93-4297-BDD9-2B3087CF2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58" name="Slika 57" descr="http://www.ajpes.si/images/pika.gif">
          <a:extLst>
            <a:ext uri="{FF2B5EF4-FFF2-40B4-BE49-F238E27FC236}">
              <a16:creationId xmlns:a16="http://schemas.microsoft.com/office/drawing/2014/main" id="{B1CA3E06-C826-407B-9907-AE7147F30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59" name="Slika 58" descr="http://www.ajpes.si/images/pika.gif">
          <a:extLst>
            <a:ext uri="{FF2B5EF4-FFF2-40B4-BE49-F238E27FC236}">
              <a16:creationId xmlns:a16="http://schemas.microsoft.com/office/drawing/2014/main" id="{D07CB404-4799-4C36-AAB6-EF6D208DF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9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35</xdr:row>
      <xdr:rowOff>0</xdr:rowOff>
    </xdr:from>
    <xdr:ext cx="9525" cy="9525"/>
    <xdr:pic>
      <xdr:nvPicPr>
        <xdr:cNvPr id="60" name="Slika 59" descr="http://www.ajpes.si/images/pika.gif">
          <a:extLst>
            <a:ext uri="{FF2B5EF4-FFF2-40B4-BE49-F238E27FC236}">
              <a16:creationId xmlns:a16="http://schemas.microsoft.com/office/drawing/2014/main" id="{290727A3-AEE7-4778-BA31-916A4EBA6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34</xdr:row>
      <xdr:rowOff>0</xdr:rowOff>
    </xdr:from>
    <xdr:ext cx="9525" cy="9525"/>
    <xdr:pic>
      <xdr:nvPicPr>
        <xdr:cNvPr id="61" name="Slika 60" descr="http://www.ajpes.si/images/pika.gif">
          <a:extLst>
            <a:ext uri="{FF2B5EF4-FFF2-40B4-BE49-F238E27FC236}">
              <a16:creationId xmlns:a16="http://schemas.microsoft.com/office/drawing/2014/main" id="{27AC3BE2-57BA-418C-B33E-61C19C8B3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14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62" name="Slika 61" descr="http://www.ajpes.si/images/pika.gif">
          <a:extLst>
            <a:ext uri="{FF2B5EF4-FFF2-40B4-BE49-F238E27FC236}">
              <a16:creationId xmlns:a16="http://schemas.microsoft.com/office/drawing/2014/main" id="{C1BE7F89-AE7D-49A3-9B52-D20C1D977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6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63" name="Slika 62" descr="http://www.ajpes.si/images/pika.gif">
          <a:extLst>
            <a:ext uri="{FF2B5EF4-FFF2-40B4-BE49-F238E27FC236}">
              <a16:creationId xmlns:a16="http://schemas.microsoft.com/office/drawing/2014/main" id="{550E555D-88CB-4978-AFD0-4F94E44FA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64" name="Slika 63" descr="http://www.ajpes.si/images/pika.gif">
          <a:extLst>
            <a:ext uri="{FF2B5EF4-FFF2-40B4-BE49-F238E27FC236}">
              <a16:creationId xmlns:a16="http://schemas.microsoft.com/office/drawing/2014/main" id="{DF77D078-00A4-4B52-A7C4-CDCEEF01C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67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65" name="Slika 64" descr="http://www.ajpes.si/images/pika.gif">
          <a:extLst>
            <a:ext uri="{FF2B5EF4-FFF2-40B4-BE49-F238E27FC236}">
              <a16:creationId xmlns:a16="http://schemas.microsoft.com/office/drawing/2014/main" id="{79F048C1-AB4E-467E-8B50-641B82BAB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66" name="Slika 65" descr="http://www.ajpes.si/images/pika.gif">
          <a:extLst>
            <a:ext uri="{FF2B5EF4-FFF2-40B4-BE49-F238E27FC236}">
              <a16:creationId xmlns:a16="http://schemas.microsoft.com/office/drawing/2014/main" id="{3115A693-8D4A-4A90-A775-636AFD13B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9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67" name="Slika 66" descr="http://www.ajpes.si/images/pika.gif">
          <a:extLst>
            <a:ext uri="{FF2B5EF4-FFF2-40B4-BE49-F238E27FC236}">
              <a16:creationId xmlns:a16="http://schemas.microsoft.com/office/drawing/2014/main" id="{A20A0E28-FD1E-4AC3-81A8-B4843572F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9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68" name="Slika 67" descr="http://www.ajpes.si/images/pika.gif">
          <a:extLst>
            <a:ext uri="{FF2B5EF4-FFF2-40B4-BE49-F238E27FC236}">
              <a16:creationId xmlns:a16="http://schemas.microsoft.com/office/drawing/2014/main" id="{3F0F8B85-FF59-4C7E-8F62-C2F34517C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9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69" name="Slika 68" descr="http://www.ajpes.si/images/pika.gif">
          <a:extLst>
            <a:ext uri="{FF2B5EF4-FFF2-40B4-BE49-F238E27FC236}">
              <a16:creationId xmlns:a16="http://schemas.microsoft.com/office/drawing/2014/main" id="{2AF4FBB1-90E9-4882-B7CD-B384D6D3A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9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70" name="Slika 69" descr="http://www.ajpes.si/images/pika.gif">
          <a:extLst>
            <a:ext uri="{FF2B5EF4-FFF2-40B4-BE49-F238E27FC236}">
              <a16:creationId xmlns:a16="http://schemas.microsoft.com/office/drawing/2014/main" id="{514D071C-015D-44AC-80E9-5E5B77C92E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9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71" name="Slika 70" descr="http://www.ajpes.si/images/pika.gif">
          <a:extLst>
            <a:ext uri="{FF2B5EF4-FFF2-40B4-BE49-F238E27FC236}">
              <a16:creationId xmlns:a16="http://schemas.microsoft.com/office/drawing/2014/main" id="{ADF8D544-54FD-45AE-B7F2-AFEA1E27A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72" name="Slika 71" descr="http://www.ajpes.si/images/pika.gif">
          <a:extLst>
            <a:ext uri="{FF2B5EF4-FFF2-40B4-BE49-F238E27FC236}">
              <a16:creationId xmlns:a16="http://schemas.microsoft.com/office/drawing/2014/main" id="{83B57D84-AB29-4B3D-A2D9-596F21B34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73" name="Slika 72" descr="http://www.ajpes.si/images/pika.gif">
          <a:extLst>
            <a:ext uri="{FF2B5EF4-FFF2-40B4-BE49-F238E27FC236}">
              <a16:creationId xmlns:a16="http://schemas.microsoft.com/office/drawing/2014/main" id="{9D39941E-9877-41E6-9EC8-18A72C9C0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74" name="Slika 73" descr="http://www.ajpes.si/images/pika.gif">
          <a:extLst>
            <a:ext uri="{FF2B5EF4-FFF2-40B4-BE49-F238E27FC236}">
              <a16:creationId xmlns:a16="http://schemas.microsoft.com/office/drawing/2014/main" id="{4380F811-9F8C-421C-B7F6-966929E71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75" name="Slika 74" descr="http://www.ajpes.si/images/pika.gif">
          <a:extLst>
            <a:ext uri="{FF2B5EF4-FFF2-40B4-BE49-F238E27FC236}">
              <a16:creationId xmlns:a16="http://schemas.microsoft.com/office/drawing/2014/main" id="{86AE2E00-5368-4186-A0D0-13107C403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76" name="Slika 75" descr="http://www.ajpes.si/images/pika.gif">
          <a:extLst>
            <a:ext uri="{FF2B5EF4-FFF2-40B4-BE49-F238E27FC236}">
              <a16:creationId xmlns:a16="http://schemas.microsoft.com/office/drawing/2014/main" id="{9B41ED8D-9CDB-4096-8526-63564B32C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77" name="Slika 76" descr="http://www.ajpes.si/images/pika.gif">
          <a:extLst>
            <a:ext uri="{FF2B5EF4-FFF2-40B4-BE49-F238E27FC236}">
              <a16:creationId xmlns:a16="http://schemas.microsoft.com/office/drawing/2014/main" id="{3D94CCD0-93E5-42C6-9168-28D62DE6A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78" name="Slika 77" descr="http://www.ajpes.si/images/pika.gif">
          <a:extLst>
            <a:ext uri="{FF2B5EF4-FFF2-40B4-BE49-F238E27FC236}">
              <a16:creationId xmlns:a16="http://schemas.microsoft.com/office/drawing/2014/main" id="{4C542486-4B5C-4D19-B810-25606C9F40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79" name="Slika 78" descr="http://www.ajpes.si/images/pika.gif">
          <a:extLst>
            <a:ext uri="{FF2B5EF4-FFF2-40B4-BE49-F238E27FC236}">
              <a16:creationId xmlns:a16="http://schemas.microsoft.com/office/drawing/2014/main" id="{E56A880D-353B-4707-ADE6-0C1D552E8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80" name="Slika 79" descr="http://www.ajpes.si/images/pika.gif">
          <a:extLst>
            <a:ext uri="{FF2B5EF4-FFF2-40B4-BE49-F238E27FC236}">
              <a16:creationId xmlns:a16="http://schemas.microsoft.com/office/drawing/2014/main" id="{48050634-2B04-44B7-BDCD-255611C48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81" name="Slika 80" descr="http://www.ajpes.si/images/pika.gif">
          <a:extLst>
            <a:ext uri="{FF2B5EF4-FFF2-40B4-BE49-F238E27FC236}">
              <a16:creationId xmlns:a16="http://schemas.microsoft.com/office/drawing/2014/main" id="{9E414847-A6DC-4B56-B06F-C934A82EC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82" name="Slika 81" descr="http://www.ajpes.si/images/pika.gif">
          <a:extLst>
            <a:ext uri="{FF2B5EF4-FFF2-40B4-BE49-F238E27FC236}">
              <a16:creationId xmlns:a16="http://schemas.microsoft.com/office/drawing/2014/main" id="{097BAFA8-11EC-46CE-B805-822DC001E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83" name="Slika 82" descr="http://www.ajpes.si/images/pika.gif">
          <a:extLst>
            <a:ext uri="{FF2B5EF4-FFF2-40B4-BE49-F238E27FC236}">
              <a16:creationId xmlns:a16="http://schemas.microsoft.com/office/drawing/2014/main" id="{E32B576F-6ACA-4D98-AD40-95AAC22E9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84" name="Slika 83" descr="http://www.ajpes.si/images/pika.gif">
          <a:extLst>
            <a:ext uri="{FF2B5EF4-FFF2-40B4-BE49-F238E27FC236}">
              <a16:creationId xmlns:a16="http://schemas.microsoft.com/office/drawing/2014/main" id="{67670CA4-9D7B-4730-9063-70898A892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85" name="Slika 84" descr="http://www.ajpes.si/images/pika.gif">
          <a:extLst>
            <a:ext uri="{FF2B5EF4-FFF2-40B4-BE49-F238E27FC236}">
              <a16:creationId xmlns:a16="http://schemas.microsoft.com/office/drawing/2014/main" id="{23E316B1-E6A4-4790-A917-21AADF11A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86" name="Slika 85" descr="http://www.ajpes.si/images/pika.gif">
          <a:extLst>
            <a:ext uri="{FF2B5EF4-FFF2-40B4-BE49-F238E27FC236}">
              <a16:creationId xmlns:a16="http://schemas.microsoft.com/office/drawing/2014/main" id="{CB4DD7CB-B393-4FE4-AA8D-27052934B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87" name="Slika 86" descr="http://www.ajpes.si/images/pika.gif">
          <a:extLst>
            <a:ext uri="{FF2B5EF4-FFF2-40B4-BE49-F238E27FC236}">
              <a16:creationId xmlns:a16="http://schemas.microsoft.com/office/drawing/2014/main" id="{6F356E05-4042-4B8D-8230-319F6978A5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88" name="Slika 87" descr="http://www.ajpes.si/images/pika.gif">
          <a:extLst>
            <a:ext uri="{FF2B5EF4-FFF2-40B4-BE49-F238E27FC236}">
              <a16:creationId xmlns:a16="http://schemas.microsoft.com/office/drawing/2014/main" id="{196E15D8-60BA-4AA3-8C01-4690D79FB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89" name="Slika 88" descr="http://www.ajpes.si/images/pika.gif">
          <a:extLst>
            <a:ext uri="{FF2B5EF4-FFF2-40B4-BE49-F238E27FC236}">
              <a16:creationId xmlns:a16="http://schemas.microsoft.com/office/drawing/2014/main" id="{E2970CB8-A241-4FB3-997A-875872F9A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90" name="Slika 89" descr="http://www.ajpes.si/images/pika.gif">
          <a:extLst>
            <a:ext uri="{FF2B5EF4-FFF2-40B4-BE49-F238E27FC236}">
              <a16:creationId xmlns:a16="http://schemas.microsoft.com/office/drawing/2014/main" id="{A68E3119-2E3B-4B43-8017-3AD07FDAD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91" name="Slika 90" descr="http://www.ajpes.si/images/pika.gif">
          <a:extLst>
            <a:ext uri="{FF2B5EF4-FFF2-40B4-BE49-F238E27FC236}">
              <a16:creationId xmlns:a16="http://schemas.microsoft.com/office/drawing/2014/main" id="{267CDD84-EDC9-45E6-8503-B56D9793EF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92" name="Slika 91" descr="http://www.ajpes.si/images/pika.gif">
          <a:extLst>
            <a:ext uri="{FF2B5EF4-FFF2-40B4-BE49-F238E27FC236}">
              <a16:creationId xmlns:a16="http://schemas.microsoft.com/office/drawing/2014/main" id="{750FE0AB-131D-4FA0-BFF8-AAC898C26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93" name="Slika 92" descr="http://www.ajpes.si/images/pika.gif">
          <a:extLst>
            <a:ext uri="{FF2B5EF4-FFF2-40B4-BE49-F238E27FC236}">
              <a16:creationId xmlns:a16="http://schemas.microsoft.com/office/drawing/2014/main" id="{5DC16872-62AC-4C69-BCC5-6338B21AC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94" name="Slika 93" descr="http://www.ajpes.si/images/pika.gif">
          <a:extLst>
            <a:ext uri="{FF2B5EF4-FFF2-40B4-BE49-F238E27FC236}">
              <a16:creationId xmlns:a16="http://schemas.microsoft.com/office/drawing/2014/main" id="{196D728D-5B12-4DA6-90D2-6160FF94C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95" name="Slika 94" descr="http://www.ajpes.si/images/pika.gif">
          <a:extLst>
            <a:ext uri="{FF2B5EF4-FFF2-40B4-BE49-F238E27FC236}">
              <a16:creationId xmlns:a16="http://schemas.microsoft.com/office/drawing/2014/main" id="{70C46235-325B-45D4-B3E3-EDDA54BBB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96" name="Slika 95" descr="http://www.ajpes.si/images/pika.gif">
          <a:extLst>
            <a:ext uri="{FF2B5EF4-FFF2-40B4-BE49-F238E27FC236}">
              <a16:creationId xmlns:a16="http://schemas.microsoft.com/office/drawing/2014/main" id="{11B57637-5222-42EE-8DF7-A282AEFDF3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97" name="Slika 96" descr="http://www.ajpes.si/images/pika.gif">
          <a:extLst>
            <a:ext uri="{FF2B5EF4-FFF2-40B4-BE49-F238E27FC236}">
              <a16:creationId xmlns:a16="http://schemas.microsoft.com/office/drawing/2014/main" id="{2E2B359D-FA77-43F3-A722-E830C9469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98" name="Slika 97" descr="http://www.ajpes.si/images/pika.gif">
          <a:extLst>
            <a:ext uri="{FF2B5EF4-FFF2-40B4-BE49-F238E27FC236}">
              <a16:creationId xmlns:a16="http://schemas.microsoft.com/office/drawing/2014/main" id="{A59EF759-E6A3-410F-A507-FA8182138B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99" name="Slika 98" descr="http://www.ajpes.si/images/pika.gif">
          <a:extLst>
            <a:ext uri="{FF2B5EF4-FFF2-40B4-BE49-F238E27FC236}">
              <a16:creationId xmlns:a16="http://schemas.microsoft.com/office/drawing/2014/main" id="{8A5B0261-791F-42F1-90FE-0EE8289DD6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00" name="Slika 99" descr="http://www.ajpes.si/images/pika.gif">
          <a:extLst>
            <a:ext uri="{FF2B5EF4-FFF2-40B4-BE49-F238E27FC236}">
              <a16:creationId xmlns:a16="http://schemas.microsoft.com/office/drawing/2014/main" id="{D2740272-519B-4D6D-B7DA-6F2E67F56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01" name="Slika 100" descr="http://www.ajpes.si/images/pika.gif">
          <a:extLst>
            <a:ext uri="{FF2B5EF4-FFF2-40B4-BE49-F238E27FC236}">
              <a16:creationId xmlns:a16="http://schemas.microsoft.com/office/drawing/2014/main" id="{2A6E01C4-8764-41DA-84EA-6250DC6C9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02" name="Slika 101" descr="http://www.ajpes.si/images/pika.gif">
          <a:extLst>
            <a:ext uri="{FF2B5EF4-FFF2-40B4-BE49-F238E27FC236}">
              <a16:creationId xmlns:a16="http://schemas.microsoft.com/office/drawing/2014/main" id="{98B6526E-3632-49AB-B0A8-428C8B988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03" name="Slika 102" descr="http://www.ajpes.si/images/pika.gif">
          <a:extLst>
            <a:ext uri="{FF2B5EF4-FFF2-40B4-BE49-F238E27FC236}">
              <a16:creationId xmlns:a16="http://schemas.microsoft.com/office/drawing/2014/main" id="{0B522D6C-DAFB-4CAE-A92A-8A244149B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2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04" name="Slika 103" descr="http://www.ajpes.si/images/pika.gif">
          <a:extLst>
            <a:ext uri="{FF2B5EF4-FFF2-40B4-BE49-F238E27FC236}">
              <a16:creationId xmlns:a16="http://schemas.microsoft.com/office/drawing/2014/main" id="{C41D3B58-0CD4-49E4-B39E-12156163A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9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05" name="Slika 104" descr="http://www.ajpes.si/images/pika.gif">
          <a:extLst>
            <a:ext uri="{FF2B5EF4-FFF2-40B4-BE49-F238E27FC236}">
              <a16:creationId xmlns:a16="http://schemas.microsoft.com/office/drawing/2014/main" id="{FBB5B467-6200-45A9-AB31-BD513D342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9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06" name="Slika 105" descr="http://www.ajpes.si/images/pika.gif">
          <a:extLst>
            <a:ext uri="{FF2B5EF4-FFF2-40B4-BE49-F238E27FC236}">
              <a16:creationId xmlns:a16="http://schemas.microsoft.com/office/drawing/2014/main" id="{41B7192F-CB95-4729-B1FE-36F38A669E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58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07" name="Slika 106" descr="http://www.ajpes.si/images/pika.gif">
          <a:extLst>
            <a:ext uri="{FF2B5EF4-FFF2-40B4-BE49-F238E27FC236}">
              <a16:creationId xmlns:a16="http://schemas.microsoft.com/office/drawing/2014/main" id="{2A90B0E5-28AF-44FD-9B1A-8FD70A773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9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08" name="Slika 107" descr="http://www.ajpes.si/images/pika.gif">
          <a:extLst>
            <a:ext uri="{FF2B5EF4-FFF2-40B4-BE49-F238E27FC236}">
              <a16:creationId xmlns:a16="http://schemas.microsoft.com/office/drawing/2014/main" id="{82E91470-0C71-44DA-98D1-4C988C7E2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9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09" name="Slika 108" descr="http://www.ajpes.si/images/pika.gif">
          <a:extLst>
            <a:ext uri="{FF2B5EF4-FFF2-40B4-BE49-F238E27FC236}">
              <a16:creationId xmlns:a16="http://schemas.microsoft.com/office/drawing/2014/main" id="{D7FB36E3-20B3-4612-9FFB-9CA422FF1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10" name="Slika 109" descr="http://www.ajpes.si/images/pika.gif">
          <a:extLst>
            <a:ext uri="{FF2B5EF4-FFF2-40B4-BE49-F238E27FC236}">
              <a16:creationId xmlns:a16="http://schemas.microsoft.com/office/drawing/2014/main" id="{BC7B76C8-155A-4885-B653-86F3F170D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9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11" name="Slika 110" descr="http://www.ajpes.si/images/pika.gif">
          <a:extLst>
            <a:ext uri="{FF2B5EF4-FFF2-40B4-BE49-F238E27FC236}">
              <a16:creationId xmlns:a16="http://schemas.microsoft.com/office/drawing/2014/main" id="{205417F3-E161-44C9-975C-BBBAB7699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44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12" name="Slika 111" descr="http://www.ajpes.si/images/pika.gif">
          <a:extLst>
            <a:ext uri="{FF2B5EF4-FFF2-40B4-BE49-F238E27FC236}">
              <a16:creationId xmlns:a16="http://schemas.microsoft.com/office/drawing/2014/main" id="{6FE3ACE5-A174-424C-A612-27CD6805A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5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13" name="Slika 112" descr="http://www.ajpes.si/images/pika.gif">
          <a:extLst>
            <a:ext uri="{FF2B5EF4-FFF2-40B4-BE49-F238E27FC236}">
              <a16:creationId xmlns:a16="http://schemas.microsoft.com/office/drawing/2014/main" id="{68754E84-E416-498C-8159-A56101A96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5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14" name="Slika 113" descr="http://www.ajpes.si/images/pika.gif">
          <a:extLst>
            <a:ext uri="{FF2B5EF4-FFF2-40B4-BE49-F238E27FC236}">
              <a16:creationId xmlns:a16="http://schemas.microsoft.com/office/drawing/2014/main" id="{EBB1E5D7-133E-4FB6-A6EE-CC01AF969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5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15" name="Slika 114" descr="http://www.ajpes.si/images/pika.gif">
          <a:extLst>
            <a:ext uri="{FF2B5EF4-FFF2-40B4-BE49-F238E27FC236}">
              <a16:creationId xmlns:a16="http://schemas.microsoft.com/office/drawing/2014/main" id="{EDF2DFF2-05BE-4CAA-A002-67F1A43C0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5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16" name="Slika 115" descr="http://www.ajpes.si/images/pika.gif">
          <a:extLst>
            <a:ext uri="{FF2B5EF4-FFF2-40B4-BE49-F238E27FC236}">
              <a16:creationId xmlns:a16="http://schemas.microsoft.com/office/drawing/2014/main" id="{B1C35D2C-E6ED-4981-B9D3-D9C064F1F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5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17" name="Slika 116" descr="http://www.ajpes.si/images/pika.gif">
          <a:extLst>
            <a:ext uri="{FF2B5EF4-FFF2-40B4-BE49-F238E27FC236}">
              <a16:creationId xmlns:a16="http://schemas.microsoft.com/office/drawing/2014/main" id="{C1BA8FB4-90B7-4621-8B89-4A5B3E3F9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5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18" name="Slika 117" descr="http://www.ajpes.si/images/pika.gif">
          <a:extLst>
            <a:ext uri="{FF2B5EF4-FFF2-40B4-BE49-F238E27FC236}">
              <a16:creationId xmlns:a16="http://schemas.microsoft.com/office/drawing/2014/main" id="{FAFFD146-8954-476E-BBFC-06E322399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5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19" name="Slika 118" descr="http://www.ajpes.si/images/pika.gif">
          <a:extLst>
            <a:ext uri="{FF2B5EF4-FFF2-40B4-BE49-F238E27FC236}">
              <a16:creationId xmlns:a16="http://schemas.microsoft.com/office/drawing/2014/main" id="{5AD2CF2A-09DC-4F35-8D4E-0AB42E23E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5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20" name="Slika 119" descr="http://www.ajpes.si/images/pika.gif">
          <a:extLst>
            <a:ext uri="{FF2B5EF4-FFF2-40B4-BE49-F238E27FC236}">
              <a16:creationId xmlns:a16="http://schemas.microsoft.com/office/drawing/2014/main" id="{BE4443A2-AE8E-441C-A4F6-76B1ED25E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5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21" name="Slika 120" descr="http://www.ajpes.si/images/pika.gif">
          <a:extLst>
            <a:ext uri="{FF2B5EF4-FFF2-40B4-BE49-F238E27FC236}">
              <a16:creationId xmlns:a16="http://schemas.microsoft.com/office/drawing/2014/main" id="{8D7E1162-B903-4705-87D1-059509AD5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22" name="Slika 121" descr="http://www.ajpes.si/images/pika.gif">
          <a:extLst>
            <a:ext uri="{FF2B5EF4-FFF2-40B4-BE49-F238E27FC236}">
              <a16:creationId xmlns:a16="http://schemas.microsoft.com/office/drawing/2014/main" id="{B243DFCF-256A-46E9-A0A2-912924B11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23" name="Slika 122" descr="http://www.ajpes.si/images/pika.gif">
          <a:extLst>
            <a:ext uri="{FF2B5EF4-FFF2-40B4-BE49-F238E27FC236}">
              <a16:creationId xmlns:a16="http://schemas.microsoft.com/office/drawing/2014/main" id="{8755CC66-5838-4301-8FB3-04FC6C697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24" name="Slika 123" descr="http://www.ajpes.si/images/pika.gif">
          <a:extLst>
            <a:ext uri="{FF2B5EF4-FFF2-40B4-BE49-F238E27FC236}">
              <a16:creationId xmlns:a16="http://schemas.microsoft.com/office/drawing/2014/main" id="{7C615A5D-B967-4F71-BD94-D8116170B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25" name="Slika 124" descr="http://www.ajpes.si/images/pika.gif">
          <a:extLst>
            <a:ext uri="{FF2B5EF4-FFF2-40B4-BE49-F238E27FC236}">
              <a16:creationId xmlns:a16="http://schemas.microsoft.com/office/drawing/2014/main" id="{EFFBD017-380E-4673-B0B0-D62EEA331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26" name="Slika 125" descr="http://www.ajpes.si/images/pika.gif">
          <a:extLst>
            <a:ext uri="{FF2B5EF4-FFF2-40B4-BE49-F238E27FC236}">
              <a16:creationId xmlns:a16="http://schemas.microsoft.com/office/drawing/2014/main" id="{FAB140D1-7332-4C05-AAB9-C49D52230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27" name="Slika 126" descr="http://www.ajpes.si/images/pika.gif">
          <a:extLst>
            <a:ext uri="{FF2B5EF4-FFF2-40B4-BE49-F238E27FC236}">
              <a16:creationId xmlns:a16="http://schemas.microsoft.com/office/drawing/2014/main" id="{F0EF976D-8322-41AC-89FB-9015A8B42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28" name="Slika 127" descr="http://www.ajpes.si/images/pika.gif">
          <a:extLst>
            <a:ext uri="{FF2B5EF4-FFF2-40B4-BE49-F238E27FC236}">
              <a16:creationId xmlns:a16="http://schemas.microsoft.com/office/drawing/2014/main" id="{A0C6270C-154E-446D-9BF2-807BBCBCA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29" name="Slika 128" descr="http://www.ajpes.si/images/pika.gif">
          <a:extLst>
            <a:ext uri="{FF2B5EF4-FFF2-40B4-BE49-F238E27FC236}">
              <a16:creationId xmlns:a16="http://schemas.microsoft.com/office/drawing/2014/main" id="{B2C07978-F332-4BE7-91CD-28EEB0B43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30" name="Slika 129" descr="http://www.ajpes.si/images/pika.gif">
          <a:extLst>
            <a:ext uri="{FF2B5EF4-FFF2-40B4-BE49-F238E27FC236}">
              <a16:creationId xmlns:a16="http://schemas.microsoft.com/office/drawing/2014/main" id="{D0928489-F636-4F24-A0B5-D2630B75F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07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31" name="Slika 130" descr="http://www.ajpes.si/images/pika.gif">
          <a:extLst>
            <a:ext uri="{FF2B5EF4-FFF2-40B4-BE49-F238E27FC236}">
              <a16:creationId xmlns:a16="http://schemas.microsoft.com/office/drawing/2014/main" id="{A79FCBFC-5BA4-4EC5-92F3-2D5C8C88D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07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32" name="Slika 131" descr="http://www.ajpes.si/images/pika.gif">
          <a:extLst>
            <a:ext uri="{FF2B5EF4-FFF2-40B4-BE49-F238E27FC236}">
              <a16:creationId xmlns:a16="http://schemas.microsoft.com/office/drawing/2014/main" id="{FBCB0FD5-51A9-4CC6-8543-ABB3AC3B6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07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33" name="Slika 132" descr="http://www.ajpes.si/images/pika.gif">
          <a:extLst>
            <a:ext uri="{FF2B5EF4-FFF2-40B4-BE49-F238E27FC236}">
              <a16:creationId xmlns:a16="http://schemas.microsoft.com/office/drawing/2014/main" id="{C4BFB69C-3E17-47F3-A0A8-00BC5A8F3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07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34" name="Slika 133" descr="http://www.ajpes.si/images/pika.gif">
          <a:extLst>
            <a:ext uri="{FF2B5EF4-FFF2-40B4-BE49-F238E27FC236}">
              <a16:creationId xmlns:a16="http://schemas.microsoft.com/office/drawing/2014/main" id="{2121EBE6-F418-4820-85E3-D0B0C6AAD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07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35" name="Slika 134" descr="http://www.ajpes.si/images/pika.gif">
          <a:extLst>
            <a:ext uri="{FF2B5EF4-FFF2-40B4-BE49-F238E27FC236}">
              <a16:creationId xmlns:a16="http://schemas.microsoft.com/office/drawing/2014/main" id="{E6C90484-F39E-458C-B7E7-BB6E0F4FD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07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36" name="Slika 135" descr="http://www.ajpes.si/images/pika.gif">
          <a:extLst>
            <a:ext uri="{FF2B5EF4-FFF2-40B4-BE49-F238E27FC236}">
              <a16:creationId xmlns:a16="http://schemas.microsoft.com/office/drawing/2014/main" id="{EF2AF076-39B9-4B96-BE07-F10DC2670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07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37" name="Slika 136" descr="http://www.ajpes.si/images/pika.gif">
          <a:extLst>
            <a:ext uri="{FF2B5EF4-FFF2-40B4-BE49-F238E27FC236}">
              <a16:creationId xmlns:a16="http://schemas.microsoft.com/office/drawing/2014/main" id="{6F1CD812-7C18-4953-AF9D-4A201AC7F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11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38" name="Slika 137" descr="http://www.ajpes.si/images/pika.gif">
          <a:extLst>
            <a:ext uri="{FF2B5EF4-FFF2-40B4-BE49-F238E27FC236}">
              <a16:creationId xmlns:a16="http://schemas.microsoft.com/office/drawing/2014/main" id="{70A0E46F-A4D6-47C9-B697-CA6774AA9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07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39" name="Slika 138" descr="http://www.ajpes.si/images/pika.gif">
          <a:extLst>
            <a:ext uri="{FF2B5EF4-FFF2-40B4-BE49-F238E27FC236}">
              <a16:creationId xmlns:a16="http://schemas.microsoft.com/office/drawing/2014/main" id="{63DBD557-1FB1-41D9-A542-5C773B346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07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40" name="Slika 139" descr="http://www.ajpes.si/images/pika.gif">
          <a:extLst>
            <a:ext uri="{FF2B5EF4-FFF2-40B4-BE49-F238E27FC236}">
              <a16:creationId xmlns:a16="http://schemas.microsoft.com/office/drawing/2014/main" id="{CFF07825-1112-4EFE-9278-71FFF1B4C5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840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41" name="Slika 140" descr="http://www.ajpes.si/images/pika.gif">
          <a:extLst>
            <a:ext uri="{FF2B5EF4-FFF2-40B4-BE49-F238E27FC236}">
              <a16:creationId xmlns:a16="http://schemas.microsoft.com/office/drawing/2014/main" id="{A3DFE040-2E01-46CC-8356-557A36BD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64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42" name="Slika 141" descr="http://www.ajpes.si/images/pika.gif">
          <a:extLst>
            <a:ext uri="{FF2B5EF4-FFF2-40B4-BE49-F238E27FC236}">
              <a16:creationId xmlns:a16="http://schemas.microsoft.com/office/drawing/2014/main" id="{42AE68C5-5D3B-413B-B813-A3A82D13A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97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43" name="Slika 142" descr="http://www.ajpes.si/images/pika.gif">
          <a:extLst>
            <a:ext uri="{FF2B5EF4-FFF2-40B4-BE49-F238E27FC236}">
              <a16:creationId xmlns:a16="http://schemas.microsoft.com/office/drawing/2014/main" id="{7806B0F7-28EB-4539-A83D-801D2DC54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44" name="Slika 143" descr="http://www.ajpes.si/images/pika.gif">
          <a:extLst>
            <a:ext uri="{FF2B5EF4-FFF2-40B4-BE49-F238E27FC236}">
              <a16:creationId xmlns:a16="http://schemas.microsoft.com/office/drawing/2014/main" id="{57A158BA-BB88-46E7-883B-76E496D8C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45" name="Slika 144" descr="http://www.ajpes.si/images/pika.gif">
          <a:extLst>
            <a:ext uri="{FF2B5EF4-FFF2-40B4-BE49-F238E27FC236}">
              <a16:creationId xmlns:a16="http://schemas.microsoft.com/office/drawing/2014/main" id="{B909CE2F-0024-4643-B1BB-CCA5E3F27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46" name="Slika 145" descr="http://www.ajpes.si/images/pika.gif">
          <a:extLst>
            <a:ext uri="{FF2B5EF4-FFF2-40B4-BE49-F238E27FC236}">
              <a16:creationId xmlns:a16="http://schemas.microsoft.com/office/drawing/2014/main" id="{42220469-1894-42EB-8FCC-310AD3B04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47" name="Slika 146" descr="http://www.ajpes.si/images/pika.gif">
          <a:extLst>
            <a:ext uri="{FF2B5EF4-FFF2-40B4-BE49-F238E27FC236}">
              <a16:creationId xmlns:a16="http://schemas.microsoft.com/office/drawing/2014/main" id="{0C0EC396-DDEE-49DF-9FF5-948C262A1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48" name="Slika 147" descr="http://www.ajpes.si/images/pika.gif">
          <a:extLst>
            <a:ext uri="{FF2B5EF4-FFF2-40B4-BE49-F238E27FC236}">
              <a16:creationId xmlns:a16="http://schemas.microsoft.com/office/drawing/2014/main" id="{D21E9C4C-938C-4EF3-84A6-08BBF277D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49" name="Slika 148" descr="http://www.ajpes.si/images/pika.gif">
          <a:extLst>
            <a:ext uri="{FF2B5EF4-FFF2-40B4-BE49-F238E27FC236}">
              <a16:creationId xmlns:a16="http://schemas.microsoft.com/office/drawing/2014/main" id="{828A00B1-FB58-4365-9422-9CE67A2206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50" name="Slika 149" descr="http://www.ajpes.si/images/pika.gif">
          <a:extLst>
            <a:ext uri="{FF2B5EF4-FFF2-40B4-BE49-F238E27FC236}">
              <a16:creationId xmlns:a16="http://schemas.microsoft.com/office/drawing/2014/main" id="{CF7A17F5-EE5B-4E24-A2BE-10F742D57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51" name="Slika 150" descr="http://www.ajpes.si/images/pika.gif">
          <a:extLst>
            <a:ext uri="{FF2B5EF4-FFF2-40B4-BE49-F238E27FC236}">
              <a16:creationId xmlns:a16="http://schemas.microsoft.com/office/drawing/2014/main" id="{5C50A9BF-3995-43E4-88CC-8BF619F65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52" name="Slika 151" descr="http://www.ajpes.si/images/pika.gif">
          <a:extLst>
            <a:ext uri="{FF2B5EF4-FFF2-40B4-BE49-F238E27FC236}">
              <a16:creationId xmlns:a16="http://schemas.microsoft.com/office/drawing/2014/main" id="{C244E65A-1123-4730-9131-ED7B79F4CF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53" name="Slika 152" descr="http://www.ajpes.si/images/pika.gif">
          <a:extLst>
            <a:ext uri="{FF2B5EF4-FFF2-40B4-BE49-F238E27FC236}">
              <a16:creationId xmlns:a16="http://schemas.microsoft.com/office/drawing/2014/main" id="{B0C4C1CE-9048-44C4-A559-95014B8B0A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54" name="Slika 153" descr="http://www.ajpes.si/images/pika.gif">
          <a:extLst>
            <a:ext uri="{FF2B5EF4-FFF2-40B4-BE49-F238E27FC236}">
              <a16:creationId xmlns:a16="http://schemas.microsoft.com/office/drawing/2014/main" id="{D95E6316-D91A-4B86-9515-6E29AB80D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55" name="Slika 154" descr="http://www.ajpes.si/images/pika.gif">
          <a:extLst>
            <a:ext uri="{FF2B5EF4-FFF2-40B4-BE49-F238E27FC236}">
              <a16:creationId xmlns:a16="http://schemas.microsoft.com/office/drawing/2014/main" id="{DF0E9E78-A80E-4024-8A05-354DBB3AEC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56" name="Slika 155" descr="http://www.ajpes.si/images/pika.gif">
          <a:extLst>
            <a:ext uri="{FF2B5EF4-FFF2-40B4-BE49-F238E27FC236}">
              <a16:creationId xmlns:a16="http://schemas.microsoft.com/office/drawing/2014/main" id="{EFAD019C-F5B1-4DCB-B0A6-F9C70947C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57" name="Slika 156" descr="http://www.ajpes.si/images/pika.gif">
          <a:extLst>
            <a:ext uri="{FF2B5EF4-FFF2-40B4-BE49-F238E27FC236}">
              <a16:creationId xmlns:a16="http://schemas.microsoft.com/office/drawing/2014/main" id="{5C597720-D039-469A-A336-40E89C6AA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58" name="Slika 157" descr="http://www.ajpes.si/images/pika.gif">
          <a:extLst>
            <a:ext uri="{FF2B5EF4-FFF2-40B4-BE49-F238E27FC236}">
              <a16:creationId xmlns:a16="http://schemas.microsoft.com/office/drawing/2014/main" id="{42B75B19-D0E7-46A6-876B-782BD387D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59" name="Slika 158" descr="http://www.ajpes.si/images/pika.gif">
          <a:extLst>
            <a:ext uri="{FF2B5EF4-FFF2-40B4-BE49-F238E27FC236}">
              <a16:creationId xmlns:a16="http://schemas.microsoft.com/office/drawing/2014/main" id="{DE4F8B80-632C-45BB-A4A4-97C33048F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60" name="Slika 159" descr="http://www.ajpes.si/images/pika.gif">
          <a:extLst>
            <a:ext uri="{FF2B5EF4-FFF2-40B4-BE49-F238E27FC236}">
              <a16:creationId xmlns:a16="http://schemas.microsoft.com/office/drawing/2014/main" id="{2B09C9EB-F115-461C-93F3-9770DB78B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83" name="Slika 182" descr="http://www.ajpes.si/images/pika.gif">
          <a:extLst>
            <a:ext uri="{FF2B5EF4-FFF2-40B4-BE49-F238E27FC236}">
              <a16:creationId xmlns:a16="http://schemas.microsoft.com/office/drawing/2014/main" id="{0356341E-8870-4ABF-864A-934A85FB18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84" name="Slika 183" descr="http://www.ajpes.si/images/pika.gif">
          <a:extLst>
            <a:ext uri="{FF2B5EF4-FFF2-40B4-BE49-F238E27FC236}">
              <a16:creationId xmlns:a16="http://schemas.microsoft.com/office/drawing/2014/main" id="{5A7D7C00-7A2A-4FE0-864F-8CB16EB77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85" name="Slika 184" descr="http://www.ajpes.si/images/pika.gif">
          <a:extLst>
            <a:ext uri="{FF2B5EF4-FFF2-40B4-BE49-F238E27FC236}">
              <a16:creationId xmlns:a16="http://schemas.microsoft.com/office/drawing/2014/main" id="{3365977C-D1CC-4A35-8042-3C73C0311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86" name="Slika 185" descr="http://www.ajpes.si/images/pika.gif">
          <a:extLst>
            <a:ext uri="{FF2B5EF4-FFF2-40B4-BE49-F238E27FC236}">
              <a16:creationId xmlns:a16="http://schemas.microsoft.com/office/drawing/2014/main" id="{5CA3989C-0F75-48CE-9718-757CCC085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87" name="Slika 186" descr="http://www.ajpes.si/images/pika.gif">
          <a:extLst>
            <a:ext uri="{FF2B5EF4-FFF2-40B4-BE49-F238E27FC236}">
              <a16:creationId xmlns:a16="http://schemas.microsoft.com/office/drawing/2014/main" id="{ED80D87F-E787-4B6D-AB1F-83ED8B83B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88" name="Slika 187" descr="http://www.ajpes.si/images/pika.gif">
          <a:extLst>
            <a:ext uri="{FF2B5EF4-FFF2-40B4-BE49-F238E27FC236}">
              <a16:creationId xmlns:a16="http://schemas.microsoft.com/office/drawing/2014/main" id="{6B0B7344-987C-4A9B-A20F-028F20C28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89" name="Slika 188" descr="http://www.ajpes.si/images/pika.gif">
          <a:extLst>
            <a:ext uri="{FF2B5EF4-FFF2-40B4-BE49-F238E27FC236}">
              <a16:creationId xmlns:a16="http://schemas.microsoft.com/office/drawing/2014/main" id="{BA092E32-65E6-4736-B3D2-362B09F4E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90" name="Slika 189" descr="http://www.ajpes.si/images/pika.gif">
          <a:extLst>
            <a:ext uri="{FF2B5EF4-FFF2-40B4-BE49-F238E27FC236}">
              <a16:creationId xmlns:a16="http://schemas.microsoft.com/office/drawing/2014/main" id="{35BDD1B4-162D-4B13-834C-60FC9CAB2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5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91" name="Slika 190" descr="http://www.ajpes.si/images/pika.gif">
          <a:extLst>
            <a:ext uri="{FF2B5EF4-FFF2-40B4-BE49-F238E27FC236}">
              <a16:creationId xmlns:a16="http://schemas.microsoft.com/office/drawing/2014/main" id="{ACD1D6B3-D357-4E4E-B37D-2EE6BA72F1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92" name="Slika 191" descr="http://www.ajpes.si/images/pika.gif">
          <a:extLst>
            <a:ext uri="{FF2B5EF4-FFF2-40B4-BE49-F238E27FC236}">
              <a16:creationId xmlns:a16="http://schemas.microsoft.com/office/drawing/2014/main" id="{161A89C0-B969-4515-966C-445C82C4F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93" name="Slika 192" descr="http://www.ajpes.si/images/pika.gif">
          <a:extLst>
            <a:ext uri="{FF2B5EF4-FFF2-40B4-BE49-F238E27FC236}">
              <a16:creationId xmlns:a16="http://schemas.microsoft.com/office/drawing/2014/main" id="{AA616AB1-1F13-4A20-A4F2-D02FCF291B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53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94" name="Slika 193" descr="http://www.ajpes.si/images/pika.gif">
          <a:extLst>
            <a:ext uri="{FF2B5EF4-FFF2-40B4-BE49-F238E27FC236}">
              <a16:creationId xmlns:a16="http://schemas.microsoft.com/office/drawing/2014/main" id="{E0AC1502-C6DB-49A8-B168-B1409BB335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30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95" name="Slika 194" descr="http://www.ajpes.si/images/pika.gif">
          <a:extLst>
            <a:ext uri="{FF2B5EF4-FFF2-40B4-BE49-F238E27FC236}">
              <a16:creationId xmlns:a16="http://schemas.microsoft.com/office/drawing/2014/main" id="{9971C96C-6B68-4AE3-BBC4-AA5CE1AA4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96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96" name="Slika 195" descr="http://www.ajpes.si/images/pika.gif">
          <a:extLst>
            <a:ext uri="{FF2B5EF4-FFF2-40B4-BE49-F238E27FC236}">
              <a16:creationId xmlns:a16="http://schemas.microsoft.com/office/drawing/2014/main" id="{F779A170-DA06-4110-8B0C-5EC6B6D91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87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97" name="Slika 196" descr="http://www.ajpes.si/images/pika.gif">
          <a:extLst>
            <a:ext uri="{FF2B5EF4-FFF2-40B4-BE49-F238E27FC236}">
              <a16:creationId xmlns:a16="http://schemas.microsoft.com/office/drawing/2014/main" id="{48708B85-A8FE-426C-975B-00BB8FCA6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87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98" name="Slika 197" descr="http://www.ajpes.si/images/pika.gif">
          <a:extLst>
            <a:ext uri="{FF2B5EF4-FFF2-40B4-BE49-F238E27FC236}">
              <a16:creationId xmlns:a16="http://schemas.microsoft.com/office/drawing/2014/main" id="{831B5D28-C341-49CA-B2AB-40D36FB63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87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199" name="Slika 198" descr="http://www.ajpes.si/images/pika.gif">
          <a:extLst>
            <a:ext uri="{FF2B5EF4-FFF2-40B4-BE49-F238E27FC236}">
              <a16:creationId xmlns:a16="http://schemas.microsoft.com/office/drawing/2014/main" id="{0DEFFB90-4A84-4056-A3FE-C555FB86DC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87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200" name="Slika 199" descr="http://www.ajpes.si/images/pika.gif">
          <a:extLst>
            <a:ext uri="{FF2B5EF4-FFF2-40B4-BE49-F238E27FC236}">
              <a16:creationId xmlns:a16="http://schemas.microsoft.com/office/drawing/2014/main" id="{AB13CBD2-302C-4B74-BE68-184B9481C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87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201" name="Slika 200" descr="http://www.ajpes.si/images/pika.gif">
          <a:extLst>
            <a:ext uri="{FF2B5EF4-FFF2-40B4-BE49-F238E27FC236}">
              <a16:creationId xmlns:a16="http://schemas.microsoft.com/office/drawing/2014/main" id="{41979ED5-F244-4535-AB35-82037E334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87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202" name="Slika 201" descr="http://www.ajpes.si/images/pika.gif">
          <a:extLst>
            <a:ext uri="{FF2B5EF4-FFF2-40B4-BE49-F238E27FC236}">
              <a16:creationId xmlns:a16="http://schemas.microsoft.com/office/drawing/2014/main" id="{11662F13-3A52-4868-B69A-89147B373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87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203" name="Slika 202" descr="http://www.ajpes.si/images/pika.gif">
          <a:extLst>
            <a:ext uri="{FF2B5EF4-FFF2-40B4-BE49-F238E27FC236}">
              <a16:creationId xmlns:a16="http://schemas.microsoft.com/office/drawing/2014/main" id="{BBA95CB7-47D0-4F17-8665-D3120A335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87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39</xdr:row>
      <xdr:rowOff>0</xdr:rowOff>
    </xdr:from>
    <xdr:ext cx="9525" cy="9525"/>
    <xdr:pic>
      <xdr:nvPicPr>
        <xdr:cNvPr id="204" name="Slika 203" descr="http://www.ajpes.si/images/pika.gif">
          <a:extLst>
            <a:ext uri="{FF2B5EF4-FFF2-40B4-BE49-F238E27FC236}">
              <a16:creationId xmlns:a16="http://schemas.microsoft.com/office/drawing/2014/main" id="{BA77E0E6-C4D8-4C25-AB6A-B6BC002AA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87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2" name="Slika 1" descr="http://www.ajpes.si/images/pika.gif">
          <a:extLst>
            <a:ext uri="{FF2B5EF4-FFF2-40B4-BE49-F238E27FC236}">
              <a16:creationId xmlns:a16="http://schemas.microsoft.com/office/drawing/2014/main" id="{10114D33-B8A4-4D07-9E7D-975DCD849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3" name="Slika 2" descr="http://www.ajpes.si/images/pika.gif">
          <a:extLst>
            <a:ext uri="{FF2B5EF4-FFF2-40B4-BE49-F238E27FC236}">
              <a16:creationId xmlns:a16="http://schemas.microsoft.com/office/drawing/2014/main" id="{04E08F41-631B-4FAC-A064-7C6853EE8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4" name="Slika 3" descr="http://www.ajpes.si/images/pika.gif">
          <a:extLst>
            <a:ext uri="{FF2B5EF4-FFF2-40B4-BE49-F238E27FC236}">
              <a16:creationId xmlns:a16="http://schemas.microsoft.com/office/drawing/2014/main" id="{E6F50B3A-97F7-4F8A-8A40-8F7204F09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5" name="Slika 4" descr="http://www.ajpes.si/images/pika.gif">
          <a:extLst>
            <a:ext uri="{FF2B5EF4-FFF2-40B4-BE49-F238E27FC236}">
              <a16:creationId xmlns:a16="http://schemas.microsoft.com/office/drawing/2014/main" id="{472A09E8-46CA-47F8-BEED-1A296FE49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6" name="Slika 5" descr="http://www.ajpes.si/images/pika.gif">
          <a:extLst>
            <a:ext uri="{FF2B5EF4-FFF2-40B4-BE49-F238E27FC236}">
              <a16:creationId xmlns:a16="http://schemas.microsoft.com/office/drawing/2014/main" id="{842904D3-AD54-4EF4-901F-29A656AAF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7" name="Slika 6" descr="http://www.ajpes.si/images/pika.gif">
          <a:extLst>
            <a:ext uri="{FF2B5EF4-FFF2-40B4-BE49-F238E27FC236}">
              <a16:creationId xmlns:a16="http://schemas.microsoft.com/office/drawing/2014/main" id="{99A18D16-EF04-45D4-9755-28EBED3B5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8" name="Slika 7" descr="http://www.ajpes.si/images/pika.gif">
          <a:extLst>
            <a:ext uri="{FF2B5EF4-FFF2-40B4-BE49-F238E27FC236}">
              <a16:creationId xmlns:a16="http://schemas.microsoft.com/office/drawing/2014/main" id="{BF995D38-4466-45CC-AE67-4ED02C729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9" name="Slika 8" descr="http://www.ajpes.si/images/pika.gif">
          <a:extLst>
            <a:ext uri="{FF2B5EF4-FFF2-40B4-BE49-F238E27FC236}">
              <a16:creationId xmlns:a16="http://schemas.microsoft.com/office/drawing/2014/main" id="{4243A70A-86BF-4074-90BC-A4754C4BF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0" name="Slika 9" descr="http://www.ajpes.si/images/pika.gif">
          <a:extLst>
            <a:ext uri="{FF2B5EF4-FFF2-40B4-BE49-F238E27FC236}">
              <a16:creationId xmlns:a16="http://schemas.microsoft.com/office/drawing/2014/main" id="{6C99BC95-748E-4132-A701-F7D949673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1" name="Slika 10" descr="http://www.ajpes.si/images/pika.gif">
          <a:extLst>
            <a:ext uri="{FF2B5EF4-FFF2-40B4-BE49-F238E27FC236}">
              <a16:creationId xmlns:a16="http://schemas.microsoft.com/office/drawing/2014/main" id="{CF8057EA-4907-496B-8976-D6720A551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2" name="Slika 11" descr="http://www.ajpes.si/images/pika.gif">
          <a:extLst>
            <a:ext uri="{FF2B5EF4-FFF2-40B4-BE49-F238E27FC236}">
              <a16:creationId xmlns:a16="http://schemas.microsoft.com/office/drawing/2014/main" id="{EDADA8F0-7415-4DB1-AAAF-904F3CA3F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3" name="Slika 12" descr="http://www.ajpes.si/images/pika.gif">
          <a:extLst>
            <a:ext uri="{FF2B5EF4-FFF2-40B4-BE49-F238E27FC236}">
              <a16:creationId xmlns:a16="http://schemas.microsoft.com/office/drawing/2014/main" id="{42DA109C-342E-4FA1-8278-4A10959C6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4" name="Slika 13" descr="http://www.ajpes.si/images/pika.gif">
          <a:extLst>
            <a:ext uri="{FF2B5EF4-FFF2-40B4-BE49-F238E27FC236}">
              <a16:creationId xmlns:a16="http://schemas.microsoft.com/office/drawing/2014/main" id="{F6F04A43-DB0C-4C18-9ED7-471F98252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5" name="Slika 14" descr="http://www.ajpes.si/images/pika.gif">
          <a:extLst>
            <a:ext uri="{FF2B5EF4-FFF2-40B4-BE49-F238E27FC236}">
              <a16:creationId xmlns:a16="http://schemas.microsoft.com/office/drawing/2014/main" id="{CD8E3993-9FD1-499E-A8A5-785F36FFC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6" name="Slika 15" descr="http://www.ajpes.si/images/pika.gif">
          <a:extLst>
            <a:ext uri="{FF2B5EF4-FFF2-40B4-BE49-F238E27FC236}">
              <a16:creationId xmlns:a16="http://schemas.microsoft.com/office/drawing/2014/main" id="{0AFF2A45-88F1-4442-BAED-00190B958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7" name="Slika 16" descr="http://www.ajpes.si/images/pika.gif">
          <a:extLst>
            <a:ext uri="{FF2B5EF4-FFF2-40B4-BE49-F238E27FC236}">
              <a16:creationId xmlns:a16="http://schemas.microsoft.com/office/drawing/2014/main" id="{CD33434D-782B-429C-9351-AB3DFB594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8" name="Slika 17" descr="http://www.ajpes.si/images/pika.gif">
          <a:extLst>
            <a:ext uri="{FF2B5EF4-FFF2-40B4-BE49-F238E27FC236}">
              <a16:creationId xmlns:a16="http://schemas.microsoft.com/office/drawing/2014/main" id="{4C36824B-1A33-4900-BF76-096398034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9" name="Slika 18" descr="http://www.ajpes.si/images/pika.gif">
          <a:extLst>
            <a:ext uri="{FF2B5EF4-FFF2-40B4-BE49-F238E27FC236}">
              <a16:creationId xmlns:a16="http://schemas.microsoft.com/office/drawing/2014/main" id="{70F15827-F4A3-4F34-8104-8594477965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20" name="Slika 19" descr="http://www.ajpes.si/images/pika.gif">
          <a:extLst>
            <a:ext uri="{FF2B5EF4-FFF2-40B4-BE49-F238E27FC236}">
              <a16:creationId xmlns:a16="http://schemas.microsoft.com/office/drawing/2014/main" id="{40E3A1C2-D27F-4204-AD18-F52ED6D9B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21" name="Slika 20" descr="http://www.ajpes.si/images/pika.gif">
          <a:extLst>
            <a:ext uri="{FF2B5EF4-FFF2-40B4-BE49-F238E27FC236}">
              <a16:creationId xmlns:a16="http://schemas.microsoft.com/office/drawing/2014/main" id="{D9705D04-04AF-498B-A39B-0A3D96DC7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22" name="Slika 21" descr="http://www.ajpes.si/images/pika.gif">
          <a:extLst>
            <a:ext uri="{FF2B5EF4-FFF2-40B4-BE49-F238E27FC236}">
              <a16:creationId xmlns:a16="http://schemas.microsoft.com/office/drawing/2014/main" id="{D0D1BD85-BCD9-4321-88B8-3163414EB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23" name="Slika 22" descr="http://www.ajpes.si/images/pika.gif">
          <a:extLst>
            <a:ext uri="{FF2B5EF4-FFF2-40B4-BE49-F238E27FC236}">
              <a16:creationId xmlns:a16="http://schemas.microsoft.com/office/drawing/2014/main" id="{19AD98AF-3969-405B-AC02-8A5AF29C2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24" name="Slika 23" descr="http://www.ajpes.si/images/pika.gif">
          <a:extLst>
            <a:ext uri="{FF2B5EF4-FFF2-40B4-BE49-F238E27FC236}">
              <a16:creationId xmlns:a16="http://schemas.microsoft.com/office/drawing/2014/main" id="{F5E553E8-7530-4E9E-92CA-84666F76D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25" name="Slika 24" descr="http://www.ajpes.si/images/pika.gif">
          <a:extLst>
            <a:ext uri="{FF2B5EF4-FFF2-40B4-BE49-F238E27FC236}">
              <a16:creationId xmlns:a16="http://schemas.microsoft.com/office/drawing/2014/main" id="{0175FCCD-9615-49EB-8E67-3286AE203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26" name="Slika 25" descr="http://www.ajpes.si/images/pika.gif">
          <a:extLst>
            <a:ext uri="{FF2B5EF4-FFF2-40B4-BE49-F238E27FC236}">
              <a16:creationId xmlns:a16="http://schemas.microsoft.com/office/drawing/2014/main" id="{AA86A45E-C69E-42A9-A251-52013F93F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27" name="Slika 26" descr="http://www.ajpes.si/images/pika.gif">
          <a:extLst>
            <a:ext uri="{FF2B5EF4-FFF2-40B4-BE49-F238E27FC236}">
              <a16:creationId xmlns:a16="http://schemas.microsoft.com/office/drawing/2014/main" id="{7BF4E6CA-A0E8-44DE-9A3C-752AE65F5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28" name="Slika 27" descr="http://www.ajpes.si/images/pika.gif">
          <a:extLst>
            <a:ext uri="{FF2B5EF4-FFF2-40B4-BE49-F238E27FC236}">
              <a16:creationId xmlns:a16="http://schemas.microsoft.com/office/drawing/2014/main" id="{32C72930-63BA-4952-A585-E4A3E7154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29" name="Slika 28" descr="http://www.ajpes.si/images/pika.gif">
          <a:extLst>
            <a:ext uri="{FF2B5EF4-FFF2-40B4-BE49-F238E27FC236}">
              <a16:creationId xmlns:a16="http://schemas.microsoft.com/office/drawing/2014/main" id="{16C67154-6A51-4980-87F0-B7F71B557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30" name="Slika 29" descr="http://www.ajpes.si/images/pika.gif">
          <a:extLst>
            <a:ext uri="{FF2B5EF4-FFF2-40B4-BE49-F238E27FC236}">
              <a16:creationId xmlns:a16="http://schemas.microsoft.com/office/drawing/2014/main" id="{51643DAA-7EDA-43FB-A7C4-F1B575C30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31" name="Slika 30" descr="http://www.ajpes.si/images/pika.gif">
          <a:extLst>
            <a:ext uri="{FF2B5EF4-FFF2-40B4-BE49-F238E27FC236}">
              <a16:creationId xmlns:a16="http://schemas.microsoft.com/office/drawing/2014/main" id="{A56D79F1-D61A-4851-BE3D-F53211B8F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32" name="Slika 31" descr="http://www.ajpes.si/images/pika.gif">
          <a:extLst>
            <a:ext uri="{FF2B5EF4-FFF2-40B4-BE49-F238E27FC236}">
              <a16:creationId xmlns:a16="http://schemas.microsoft.com/office/drawing/2014/main" id="{0F4E389C-821B-4743-A70A-A9AF043DD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33" name="Slika 32" descr="http://www.ajpes.si/images/pika.gif">
          <a:extLst>
            <a:ext uri="{FF2B5EF4-FFF2-40B4-BE49-F238E27FC236}">
              <a16:creationId xmlns:a16="http://schemas.microsoft.com/office/drawing/2014/main" id="{B9CE26C8-6C37-4DAA-BD14-B27E6CE965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34" name="Slika 33" descr="http://www.ajpes.si/images/pika.gif">
          <a:extLst>
            <a:ext uri="{FF2B5EF4-FFF2-40B4-BE49-F238E27FC236}">
              <a16:creationId xmlns:a16="http://schemas.microsoft.com/office/drawing/2014/main" id="{570F500F-B136-4B9B-A4DD-CECEA3FC5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35" name="Slika 34" descr="http://www.ajpes.si/images/pika.gif">
          <a:extLst>
            <a:ext uri="{FF2B5EF4-FFF2-40B4-BE49-F238E27FC236}">
              <a16:creationId xmlns:a16="http://schemas.microsoft.com/office/drawing/2014/main" id="{C6FBC552-2FC7-4B60-A6A5-1A5C01E7E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36" name="Slika 35" descr="http://www.ajpes.si/images/pika.gif">
          <a:extLst>
            <a:ext uri="{FF2B5EF4-FFF2-40B4-BE49-F238E27FC236}">
              <a16:creationId xmlns:a16="http://schemas.microsoft.com/office/drawing/2014/main" id="{5B77CB0D-8AE1-432C-8B93-11AAE4C9A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9525" cy="9525"/>
    <xdr:pic>
      <xdr:nvPicPr>
        <xdr:cNvPr id="37" name="Slika 36" descr="http://www.ajpes.si/images/pika.gif">
          <a:extLst>
            <a:ext uri="{FF2B5EF4-FFF2-40B4-BE49-F238E27FC236}">
              <a16:creationId xmlns:a16="http://schemas.microsoft.com/office/drawing/2014/main" id="{FF871C59-E2AE-41D2-B753-BB9013DE0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8" name="Slika 37" descr="http://www.ajpes.si/images/pika.gif">
          <a:extLst>
            <a:ext uri="{FF2B5EF4-FFF2-40B4-BE49-F238E27FC236}">
              <a16:creationId xmlns:a16="http://schemas.microsoft.com/office/drawing/2014/main" id="{D77C5577-FC28-4C2D-907E-CCF0CA48A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9" name="Slika 38" descr="http://www.ajpes.si/images/pika.gif">
          <a:extLst>
            <a:ext uri="{FF2B5EF4-FFF2-40B4-BE49-F238E27FC236}">
              <a16:creationId xmlns:a16="http://schemas.microsoft.com/office/drawing/2014/main" id="{D9E52FB3-5A99-4732-95A7-274EC0924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40" name="Slika 39" descr="http://www.ajpes.si/images/pika.gif">
          <a:extLst>
            <a:ext uri="{FF2B5EF4-FFF2-40B4-BE49-F238E27FC236}">
              <a16:creationId xmlns:a16="http://schemas.microsoft.com/office/drawing/2014/main" id="{6C5BFD55-AC70-484D-B29B-173D9F4F0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41" name="Slika 40" descr="http://www.ajpes.si/images/pika.gif">
          <a:extLst>
            <a:ext uri="{FF2B5EF4-FFF2-40B4-BE49-F238E27FC236}">
              <a16:creationId xmlns:a16="http://schemas.microsoft.com/office/drawing/2014/main" id="{0E708E1B-2D22-43B6-B8BB-4527D5005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42" name="Slika 41" descr="http://www.ajpes.si/images/pika.gif">
          <a:extLst>
            <a:ext uri="{FF2B5EF4-FFF2-40B4-BE49-F238E27FC236}">
              <a16:creationId xmlns:a16="http://schemas.microsoft.com/office/drawing/2014/main" id="{425CA567-8141-44A6-9070-63F5ABF1FF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43" name="Slika 42" descr="http://www.ajpes.si/images/pika.gif">
          <a:extLst>
            <a:ext uri="{FF2B5EF4-FFF2-40B4-BE49-F238E27FC236}">
              <a16:creationId xmlns:a16="http://schemas.microsoft.com/office/drawing/2014/main" id="{F169E1EF-A2CE-4BE8-9666-48299A10D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44" name="Slika 43" descr="http://www.ajpes.si/images/pika.gif">
          <a:extLst>
            <a:ext uri="{FF2B5EF4-FFF2-40B4-BE49-F238E27FC236}">
              <a16:creationId xmlns:a16="http://schemas.microsoft.com/office/drawing/2014/main" id="{3BDB93EF-D445-4545-9702-D76E8D2F0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45" name="Slika 44" descr="http://www.ajpes.si/images/pika.gif">
          <a:extLst>
            <a:ext uri="{FF2B5EF4-FFF2-40B4-BE49-F238E27FC236}">
              <a16:creationId xmlns:a16="http://schemas.microsoft.com/office/drawing/2014/main" id="{9396BBEA-D10D-4C8A-BD94-9C5F22A6F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46" name="Slika 45" descr="http://www.ajpes.si/images/pika.gif">
          <a:extLst>
            <a:ext uri="{FF2B5EF4-FFF2-40B4-BE49-F238E27FC236}">
              <a16:creationId xmlns:a16="http://schemas.microsoft.com/office/drawing/2014/main" id="{24DD3134-4C9E-4311-B838-5682A1024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47" name="Slika 46" descr="http://www.ajpes.si/images/pika.gif">
          <a:extLst>
            <a:ext uri="{FF2B5EF4-FFF2-40B4-BE49-F238E27FC236}">
              <a16:creationId xmlns:a16="http://schemas.microsoft.com/office/drawing/2014/main" id="{9C3B30DE-C4E2-4B45-BC7E-5A773E5E0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48" name="Slika 47" descr="http://www.ajpes.si/images/pika.gif">
          <a:extLst>
            <a:ext uri="{FF2B5EF4-FFF2-40B4-BE49-F238E27FC236}">
              <a16:creationId xmlns:a16="http://schemas.microsoft.com/office/drawing/2014/main" id="{CAD8E5B5-837E-43A1-8466-D947BBCB6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49" name="Slika 48" descr="http://www.ajpes.si/images/pika.gif">
          <a:extLst>
            <a:ext uri="{FF2B5EF4-FFF2-40B4-BE49-F238E27FC236}">
              <a16:creationId xmlns:a16="http://schemas.microsoft.com/office/drawing/2014/main" id="{EA75B222-A1C2-48CE-8B41-15FC76689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50" name="Slika 49" descr="http://www.ajpes.si/images/pika.gif">
          <a:extLst>
            <a:ext uri="{FF2B5EF4-FFF2-40B4-BE49-F238E27FC236}">
              <a16:creationId xmlns:a16="http://schemas.microsoft.com/office/drawing/2014/main" id="{B641FED6-66DC-47D3-8695-E9989460A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51" name="Slika 50" descr="http://www.ajpes.si/images/pika.gif">
          <a:extLst>
            <a:ext uri="{FF2B5EF4-FFF2-40B4-BE49-F238E27FC236}">
              <a16:creationId xmlns:a16="http://schemas.microsoft.com/office/drawing/2014/main" id="{D3A1716C-3E40-44CF-803B-BAD7FC723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52" name="Slika 51" descr="http://www.ajpes.si/images/pika.gif">
          <a:extLst>
            <a:ext uri="{FF2B5EF4-FFF2-40B4-BE49-F238E27FC236}">
              <a16:creationId xmlns:a16="http://schemas.microsoft.com/office/drawing/2014/main" id="{223DB12D-523B-4D7C-BAB2-FC234C6B3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53" name="Slika 52" descr="http://www.ajpes.si/images/pika.gif">
          <a:extLst>
            <a:ext uri="{FF2B5EF4-FFF2-40B4-BE49-F238E27FC236}">
              <a16:creationId xmlns:a16="http://schemas.microsoft.com/office/drawing/2014/main" id="{95CD4B4C-FB7A-44F2-B370-9D660D9BC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54" name="Slika 53" descr="http://www.ajpes.si/images/pika.gif">
          <a:extLst>
            <a:ext uri="{FF2B5EF4-FFF2-40B4-BE49-F238E27FC236}">
              <a16:creationId xmlns:a16="http://schemas.microsoft.com/office/drawing/2014/main" id="{77304095-8975-49B9-BF6B-25EF95735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55" name="Slika 54" descr="http://www.ajpes.si/images/pika.gif">
          <a:extLst>
            <a:ext uri="{FF2B5EF4-FFF2-40B4-BE49-F238E27FC236}">
              <a16:creationId xmlns:a16="http://schemas.microsoft.com/office/drawing/2014/main" id="{429CA13D-E298-49F6-B922-E073D53E1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56" name="Slika 55" descr="http://www.ajpes.si/images/pika.gif">
          <a:extLst>
            <a:ext uri="{FF2B5EF4-FFF2-40B4-BE49-F238E27FC236}">
              <a16:creationId xmlns:a16="http://schemas.microsoft.com/office/drawing/2014/main" id="{85AB835E-0D9D-4645-B9B4-711AA72FF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57" name="Slika 56" descr="http://www.ajpes.si/images/pika.gif">
          <a:extLst>
            <a:ext uri="{FF2B5EF4-FFF2-40B4-BE49-F238E27FC236}">
              <a16:creationId xmlns:a16="http://schemas.microsoft.com/office/drawing/2014/main" id="{EC2DE6DA-7F5D-4266-9206-53134BEEF5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58" name="Slika 57" descr="http://www.ajpes.si/images/pika.gif">
          <a:extLst>
            <a:ext uri="{FF2B5EF4-FFF2-40B4-BE49-F238E27FC236}">
              <a16:creationId xmlns:a16="http://schemas.microsoft.com/office/drawing/2014/main" id="{E8CAFCC4-1D7B-450A-92B0-E07ABC12CF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59" name="Slika 58" descr="http://www.ajpes.si/images/pika.gif">
          <a:extLst>
            <a:ext uri="{FF2B5EF4-FFF2-40B4-BE49-F238E27FC236}">
              <a16:creationId xmlns:a16="http://schemas.microsoft.com/office/drawing/2014/main" id="{B03F2022-B4DB-47A0-B050-6ABF25188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0" name="Slika 59" descr="http://www.ajpes.si/images/pika.gif">
          <a:extLst>
            <a:ext uri="{FF2B5EF4-FFF2-40B4-BE49-F238E27FC236}">
              <a16:creationId xmlns:a16="http://schemas.microsoft.com/office/drawing/2014/main" id="{270EAB44-8EB1-4FAA-B383-4420128A3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1" name="Slika 60" descr="http://www.ajpes.si/images/pika.gif">
          <a:extLst>
            <a:ext uri="{FF2B5EF4-FFF2-40B4-BE49-F238E27FC236}">
              <a16:creationId xmlns:a16="http://schemas.microsoft.com/office/drawing/2014/main" id="{1469A28D-4A2B-48F7-A46E-5DF63DB9B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62" name="Slika 61" descr="http://www.ajpes.si/images/pika.gif">
          <a:extLst>
            <a:ext uri="{FF2B5EF4-FFF2-40B4-BE49-F238E27FC236}">
              <a16:creationId xmlns:a16="http://schemas.microsoft.com/office/drawing/2014/main" id="{D51384B9-6DCE-48DD-8629-263EB4E60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63" name="Slika 62" descr="http://www.ajpes.si/images/pika.gif">
          <a:extLst>
            <a:ext uri="{FF2B5EF4-FFF2-40B4-BE49-F238E27FC236}">
              <a16:creationId xmlns:a16="http://schemas.microsoft.com/office/drawing/2014/main" id="{B9125D6D-F082-4E96-B526-0336427B8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64" name="Slika 63" descr="http://www.ajpes.si/images/pika.gif">
          <a:extLst>
            <a:ext uri="{FF2B5EF4-FFF2-40B4-BE49-F238E27FC236}">
              <a16:creationId xmlns:a16="http://schemas.microsoft.com/office/drawing/2014/main" id="{549147AD-79BE-4D6A-A424-EBE249695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65" name="Slika 64" descr="http://www.ajpes.si/images/pika.gif">
          <a:extLst>
            <a:ext uri="{FF2B5EF4-FFF2-40B4-BE49-F238E27FC236}">
              <a16:creationId xmlns:a16="http://schemas.microsoft.com/office/drawing/2014/main" id="{BD836A99-878C-4FAD-882D-A09BA243B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66" name="Slika 65" descr="http://www.ajpes.si/images/pika.gif">
          <a:extLst>
            <a:ext uri="{FF2B5EF4-FFF2-40B4-BE49-F238E27FC236}">
              <a16:creationId xmlns:a16="http://schemas.microsoft.com/office/drawing/2014/main" id="{BB739C55-34FD-4B9C-AE78-A98BFEAE2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67" name="Slika 66" descr="http://www.ajpes.si/images/pika.gif">
          <a:extLst>
            <a:ext uri="{FF2B5EF4-FFF2-40B4-BE49-F238E27FC236}">
              <a16:creationId xmlns:a16="http://schemas.microsoft.com/office/drawing/2014/main" id="{95588748-C81E-4BAD-99B2-3A76119DE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68" name="Slika 67" descr="http://www.ajpes.si/images/pika.gif">
          <a:extLst>
            <a:ext uri="{FF2B5EF4-FFF2-40B4-BE49-F238E27FC236}">
              <a16:creationId xmlns:a16="http://schemas.microsoft.com/office/drawing/2014/main" id="{04D6B90B-8707-4D37-8E00-58C6B9E64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69" name="Slika 68" descr="http://www.ajpes.si/images/pika.gif">
          <a:extLst>
            <a:ext uri="{FF2B5EF4-FFF2-40B4-BE49-F238E27FC236}">
              <a16:creationId xmlns:a16="http://schemas.microsoft.com/office/drawing/2014/main" id="{BE04DB75-E2D7-469D-9810-20FC1AC39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70" name="Slika 69" descr="http://www.ajpes.si/images/pika.gif">
          <a:extLst>
            <a:ext uri="{FF2B5EF4-FFF2-40B4-BE49-F238E27FC236}">
              <a16:creationId xmlns:a16="http://schemas.microsoft.com/office/drawing/2014/main" id="{68C4FACC-75AF-4CF6-AF4C-F7D1F2E1A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71" name="Slika 70" descr="http://www.ajpes.si/images/pika.gif">
          <a:extLst>
            <a:ext uri="{FF2B5EF4-FFF2-40B4-BE49-F238E27FC236}">
              <a16:creationId xmlns:a16="http://schemas.microsoft.com/office/drawing/2014/main" id="{0C8860CE-054D-415E-BECA-502FD3FA3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72" name="Slika 71" descr="http://www.ajpes.si/images/pika.gif">
          <a:extLst>
            <a:ext uri="{FF2B5EF4-FFF2-40B4-BE49-F238E27FC236}">
              <a16:creationId xmlns:a16="http://schemas.microsoft.com/office/drawing/2014/main" id="{D7A9C4E8-F79A-4CE4-A46C-5388A269D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73" name="Slika 72" descr="http://www.ajpes.si/images/pika.gif">
          <a:extLst>
            <a:ext uri="{FF2B5EF4-FFF2-40B4-BE49-F238E27FC236}">
              <a16:creationId xmlns:a16="http://schemas.microsoft.com/office/drawing/2014/main" id="{B95E1C57-A1C6-4453-A423-A2B75C447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74" name="Slika 73" descr="http://www.ajpes.si/images/pika.gif">
          <a:extLst>
            <a:ext uri="{FF2B5EF4-FFF2-40B4-BE49-F238E27FC236}">
              <a16:creationId xmlns:a16="http://schemas.microsoft.com/office/drawing/2014/main" id="{D6864745-3E40-4470-9441-EDC9ACC8C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75" name="Slika 74" descr="http://www.ajpes.si/images/pika.gif">
          <a:extLst>
            <a:ext uri="{FF2B5EF4-FFF2-40B4-BE49-F238E27FC236}">
              <a16:creationId xmlns:a16="http://schemas.microsoft.com/office/drawing/2014/main" id="{5414B15C-FF06-4B5C-BE44-32CFCACDC8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76" name="Slika 75" descr="http://www.ajpes.si/images/pika.gif">
          <a:extLst>
            <a:ext uri="{FF2B5EF4-FFF2-40B4-BE49-F238E27FC236}">
              <a16:creationId xmlns:a16="http://schemas.microsoft.com/office/drawing/2014/main" id="{732B21B0-08A6-45E9-AE63-690B38787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77" name="Slika 76" descr="http://www.ajpes.si/images/pika.gif">
          <a:extLst>
            <a:ext uri="{FF2B5EF4-FFF2-40B4-BE49-F238E27FC236}">
              <a16:creationId xmlns:a16="http://schemas.microsoft.com/office/drawing/2014/main" id="{3CFD806E-F908-4895-8AC8-A3DA41E3D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78" name="Slika 77" descr="http://www.ajpes.si/images/pika.gif">
          <a:extLst>
            <a:ext uri="{FF2B5EF4-FFF2-40B4-BE49-F238E27FC236}">
              <a16:creationId xmlns:a16="http://schemas.microsoft.com/office/drawing/2014/main" id="{3C1A8AC0-3C52-4ECB-86B0-C246E74AF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79" name="Slika 78" descr="http://www.ajpes.si/images/pika.gif">
          <a:extLst>
            <a:ext uri="{FF2B5EF4-FFF2-40B4-BE49-F238E27FC236}">
              <a16:creationId xmlns:a16="http://schemas.microsoft.com/office/drawing/2014/main" id="{4DADFE6E-36C0-4A22-80CF-E57DADA7E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80" name="Slika 79" descr="http://www.ajpes.si/images/pika.gif">
          <a:extLst>
            <a:ext uri="{FF2B5EF4-FFF2-40B4-BE49-F238E27FC236}">
              <a16:creationId xmlns:a16="http://schemas.microsoft.com/office/drawing/2014/main" id="{69122EDD-3C71-4411-B944-722CBC112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81" name="Slika 80" descr="http://www.ajpes.si/images/pika.gif">
          <a:extLst>
            <a:ext uri="{FF2B5EF4-FFF2-40B4-BE49-F238E27FC236}">
              <a16:creationId xmlns:a16="http://schemas.microsoft.com/office/drawing/2014/main" id="{9EF98370-91CD-46C3-AAF9-D236396B2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82" name="Slika 81" descr="http://www.ajpes.si/images/pika.gif">
          <a:extLst>
            <a:ext uri="{FF2B5EF4-FFF2-40B4-BE49-F238E27FC236}">
              <a16:creationId xmlns:a16="http://schemas.microsoft.com/office/drawing/2014/main" id="{6CC6B258-81F5-4EBA-9DA4-EA0569978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83" name="Slika 82" descr="http://www.ajpes.si/images/pika.gif">
          <a:extLst>
            <a:ext uri="{FF2B5EF4-FFF2-40B4-BE49-F238E27FC236}">
              <a16:creationId xmlns:a16="http://schemas.microsoft.com/office/drawing/2014/main" id="{3644E2DC-DFD7-4A88-A764-3EDDA186B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84" name="Slika 83" descr="http://www.ajpes.si/images/pika.gif">
          <a:extLst>
            <a:ext uri="{FF2B5EF4-FFF2-40B4-BE49-F238E27FC236}">
              <a16:creationId xmlns:a16="http://schemas.microsoft.com/office/drawing/2014/main" id="{6B56CB27-8DC2-4428-BFFB-E0D98DC84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85" name="Slika 84" descr="http://www.ajpes.si/images/pika.gif">
          <a:extLst>
            <a:ext uri="{FF2B5EF4-FFF2-40B4-BE49-F238E27FC236}">
              <a16:creationId xmlns:a16="http://schemas.microsoft.com/office/drawing/2014/main" id="{82A26019-90C3-453E-A62E-144C8826D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86" name="Slika 85" descr="http://www.ajpes.si/images/pika.gif">
          <a:extLst>
            <a:ext uri="{FF2B5EF4-FFF2-40B4-BE49-F238E27FC236}">
              <a16:creationId xmlns:a16="http://schemas.microsoft.com/office/drawing/2014/main" id="{312763EF-5B24-4359-9AB3-4F3741D38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87" name="Slika 86" descr="http://www.ajpes.si/images/pika.gif">
          <a:extLst>
            <a:ext uri="{FF2B5EF4-FFF2-40B4-BE49-F238E27FC236}">
              <a16:creationId xmlns:a16="http://schemas.microsoft.com/office/drawing/2014/main" id="{D9C2CCC1-48F0-46A2-81E4-3FF153072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88" name="Slika 87" descr="http://www.ajpes.si/images/pika.gif">
          <a:extLst>
            <a:ext uri="{FF2B5EF4-FFF2-40B4-BE49-F238E27FC236}">
              <a16:creationId xmlns:a16="http://schemas.microsoft.com/office/drawing/2014/main" id="{FA4AD7F9-4F40-4C8A-B0D7-4780A9B26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89" name="Slika 88" descr="http://www.ajpes.si/images/pika.gif">
          <a:extLst>
            <a:ext uri="{FF2B5EF4-FFF2-40B4-BE49-F238E27FC236}">
              <a16:creationId xmlns:a16="http://schemas.microsoft.com/office/drawing/2014/main" id="{01BA5229-7C79-430E-BBD0-C2FD0181F4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90" name="Slika 89" descr="http://www.ajpes.si/images/pika.gif">
          <a:extLst>
            <a:ext uri="{FF2B5EF4-FFF2-40B4-BE49-F238E27FC236}">
              <a16:creationId xmlns:a16="http://schemas.microsoft.com/office/drawing/2014/main" id="{360D53BF-9526-4620-B1BB-04BAF545E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91" name="Slika 90" descr="http://www.ajpes.si/images/pika.gif">
          <a:extLst>
            <a:ext uri="{FF2B5EF4-FFF2-40B4-BE49-F238E27FC236}">
              <a16:creationId xmlns:a16="http://schemas.microsoft.com/office/drawing/2014/main" id="{0526263B-F972-41F1-B218-553E1B0AD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92" name="Slika 91" descr="http://www.ajpes.si/images/pika.gif">
          <a:extLst>
            <a:ext uri="{FF2B5EF4-FFF2-40B4-BE49-F238E27FC236}">
              <a16:creationId xmlns:a16="http://schemas.microsoft.com/office/drawing/2014/main" id="{97041E74-B691-4995-96CC-253A5ABF0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93" name="Slika 92" descr="http://www.ajpes.si/images/pika.gif">
          <a:extLst>
            <a:ext uri="{FF2B5EF4-FFF2-40B4-BE49-F238E27FC236}">
              <a16:creationId xmlns:a16="http://schemas.microsoft.com/office/drawing/2014/main" id="{97078FB5-38D0-45EF-BB75-2996B56D3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94" name="Slika 93" descr="http://www.ajpes.si/images/pika.gif">
          <a:extLst>
            <a:ext uri="{FF2B5EF4-FFF2-40B4-BE49-F238E27FC236}">
              <a16:creationId xmlns:a16="http://schemas.microsoft.com/office/drawing/2014/main" id="{B80858F2-7E14-4DB4-88E5-DFBD94F09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95" name="Slika 94" descr="http://www.ajpes.si/images/pika.gif">
          <a:extLst>
            <a:ext uri="{FF2B5EF4-FFF2-40B4-BE49-F238E27FC236}">
              <a16:creationId xmlns:a16="http://schemas.microsoft.com/office/drawing/2014/main" id="{595970ED-9D6E-491A-A52E-4961A2967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96" name="Slika 95" descr="http://www.ajpes.si/images/pika.gif">
          <a:extLst>
            <a:ext uri="{FF2B5EF4-FFF2-40B4-BE49-F238E27FC236}">
              <a16:creationId xmlns:a16="http://schemas.microsoft.com/office/drawing/2014/main" id="{52D285EC-FCEA-4060-8AEA-018B760DC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97" name="Slika 96" descr="http://www.ajpes.si/images/pika.gif">
          <a:extLst>
            <a:ext uri="{FF2B5EF4-FFF2-40B4-BE49-F238E27FC236}">
              <a16:creationId xmlns:a16="http://schemas.microsoft.com/office/drawing/2014/main" id="{8ED27E7F-257A-47BE-AD4F-3F2CC70F08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98" name="Slika 97" descr="http://www.ajpes.si/images/pika.gif">
          <a:extLst>
            <a:ext uri="{FF2B5EF4-FFF2-40B4-BE49-F238E27FC236}">
              <a16:creationId xmlns:a16="http://schemas.microsoft.com/office/drawing/2014/main" id="{71118FE3-726F-495A-8745-E4C634580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99" name="Slika 98" descr="http://www.ajpes.si/images/pika.gif">
          <a:extLst>
            <a:ext uri="{FF2B5EF4-FFF2-40B4-BE49-F238E27FC236}">
              <a16:creationId xmlns:a16="http://schemas.microsoft.com/office/drawing/2014/main" id="{A088AD81-498C-4514-BC46-9F92C6D71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00" name="Slika 99" descr="http://www.ajpes.si/images/pika.gif">
          <a:extLst>
            <a:ext uri="{FF2B5EF4-FFF2-40B4-BE49-F238E27FC236}">
              <a16:creationId xmlns:a16="http://schemas.microsoft.com/office/drawing/2014/main" id="{D7A04466-B435-44CD-9288-17F32E4CD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01" name="Slika 100" descr="http://www.ajpes.si/images/pika.gif">
          <a:extLst>
            <a:ext uri="{FF2B5EF4-FFF2-40B4-BE49-F238E27FC236}">
              <a16:creationId xmlns:a16="http://schemas.microsoft.com/office/drawing/2014/main" id="{B1622B5A-1E9B-4C96-8B9C-43698A773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02" name="Slika 101" descr="http://www.ajpes.si/images/pika.gif">
          <a:extLst>
            <a:ext uri="{FF2B5EF4-FFF2-40B4-BE49-F238E27FC236}">
              <a16:creationId xmlns:a16="http://schemas.microsoft.com/office/drawing/2014/main" id="{248D6958-16AF-4551-B9A4-4A64C609A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03" name="Slika 102" descr="http://www.ajpes.si/images/pika.gif">
          <a:extLst>
            <a:ext uri="{FF2B5EF4-FFF2-40B4-BE49-F238E27FC236}">
              <a16:creationId xmlns:a16="http://schemas.microsoft.com/office/drawing/2014/main" id="{203C5095-C27C-4977-9E49-2105F98B7F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04" name="Slika 103" descr="http://www.ajpes.si/images/pika.gif">
          <a:extLst>
            <a:ext uri="{FF2B5EF4-FFF2-40B4-BE49-F238E27FC236}">
              <a16:creationId xmlns:a16="http://schemas.microsoft.com/office/drawing/2014/main" id="{3587314C-D655-4557-B764-E33BDD533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05" name="Slika 104" descr="http://www.ajpes.si/images/pika.gif">
          <a:extLst>
            <a:ext uri="{FF2B5EF4-FFF2-40B4-BE49-F238E27FC236}">
              <a16:creationId xmlns:a16="http://schemas.microsoft.com/office/drawing/2014/main" id="{99304D60-5AFB-4615-9359-303C5933B2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06" name="Slika 105" descr="http://www.ajpes.si/images/pika.gif">
          <a:extLst>
            <a:ext uri="{FF2B5EF4-FFF2-40B4-BE49-F238E27FC236}">
              <a16:creationId xmlns:a16="http://schemas.microsoft.com/office/drawing/2014/main" id="{D62C6072-C751-40E6-A274-623B47305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07" name="Slika 106" descr="http://www.ajpes.si/images/pika.gif">
          <a:extLst>
            <a:ext uri="{FF2B5EF4-FFF2-40B4-BE49-F238E27FC236}">
              <a16:creationId xmlns:a16="http://schemas.microsoft.com/office/drawing/2014/main" id="{1BFE59C9-CD4E-45FD-A669-787629C03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08" name="Slika 107" descr="http://www.ajpes.si/images/pika.gif">
          <a:extLst>
            <a:ext uri="{FF2B5EF4-FFF2-40B4-BE49-F238E27FC236}">
              <a16:creationId xmlns:a16="http://schemas.microsoft.com/office/drawing/2014/main" id="{B627459E-2555-4EA3-BA47-196681836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09" name="Slika 108" descr="http://www.ajpes.si/images/pika.gif">
          <a:extLst>
            <a:ext uri="{FF2B5EF4-FFF2-40B4-BE49-F238E27FC236}">
              <a16:creationId xmlns:a16="http://schemas.microsoft.com/office/drawing/2014/main" id="{E9BEBE5F-F27E-42EC-BEDD-1256DD38F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10" name="Slika 109" descr="http://www.ajpes.si/images/pika.gif">
          <a:extLst>
            <a:ext uri="{FF2B5EF4-FFF2-40B4-BE49-F238E27FC236}">
              <a16:creationId xmlns:a16="http://schemas.microsoft.com/office/drawing/2014/main" id="{F60F2895-0E26-42D2-BABD-93BE907F5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11" name="Slika 110" descr="http://www.ajpes.si/images/pika.gif">
          <a:extLst>
            <a:ext uri="{FF2B5EF4-FFF2-40B4-BE49-F238E27FC236}">
              <a16:creationId xmlns:a16="http://schemas.microsoft.com/office/drawing/2014/main" id="{5CC25B88-EF5D-400A-9A9E-1A43CD416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12" name="Slika 111" descr="http://www.ajpes.si/images/pika.gif">
          <a:extLst>
            <a:ext uri="{FF2B5EF4-FFF2-40B4-BE49-F238E27FC236}">
              <a16:creationId xmlns:a16="http://schemas.microsoft.com/office/drawing/2014/main" id="{7F98F881-7BD6-4AF9-A9FA-3000D0C76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13" name="Slika 112" descr="http://www.ajpes.si/images/pika.gif">
          <a:extLst>
            <a:ext uri="{FF2B5EF4-FFF2-40B4-BE49-F238E27FC236}">
              <a16:creationId xmlns:a16="http://schemas.microsoft.com/office/drawing/2014/main" id="{83A8E99D-3BDA-4577-9955-1B46816CF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14" name="Slika 113" descr="http://www.ajpes.si/images/pika.gif">
          <a:extLst>
            <a:ext uri="{FF2B5EF4-FFF2-40B4-BE49-F238E27FC236}">
              <a16:creationId xmlns:a16="http://schemas.microsoft.com/office/drawing/2014/main" id="{18F91161-B414-4676-86D7-984837E17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15" name="Slika 114" descr="http://www.ajpes.si/images/pika.gif">
          <a:extLst>
            <a:ext uri="{FF2B5EF4-FFF2-40B4-BE49-F238E27FC236}">
              <a16:creationId xmlns:a16="http://schemas.microsoft.com/office/drawing/2014/main" id="{AD872E03-9ACC-425D-ACB1-0F6491CAD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16" name="Slika 115" descr="http://www.ajpes.si/images/pika.gif">
          <a:extLst>
            <a:ext uri="{FF2B5EF4-FFF2-40B4-BE49-F238E27FC236}">
              <a16:creationId xmlns:a16="http://schemas.microsoft.com/office/drawing/2014/main" id="{F27ED579-1755-42C8-BF46-7657A2D55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17" name="Slika 116" descr="http://www.ajpes.si/images/pika.gif">
          <a:extLst>
            <a:ext uri="{FF2B5EF4-FFF2-40B4-BE49-F238E27FC236}">
              <a16:creationId xmlns:a16="http://schemas.microsoft.com/office/drawing/2014/main" id="{952497EC-29E0-4508-B1D9-C88BF13CD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18" name="Slika 117" descr="http://www.ajpes.si/images/pika.gif">
          <a:extLst>
            <a:ext uri="{FF2B5EF4-FFF2-40B4-BE49-F238E27FC236}">
              <a16:creationId xmlns:a16="http://schemas.microsoft.com/office/drawing/2014/main" id="{2B6FE4A5-6E7C-4AE2-9046-359DCA518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19" name="Slika 118" descr="http://www.ajpes.si/images/pika.gif">
          <a:extLst>
            <a:ext uri="{FF2B5EF4-FFF2-40B4-BE49-F238E27FC236}">
              <a16:creationId xmlns:a16="http://schemas.microsoft.com/office/drawing/2014/main" id="{E8643B87-574F-4E52-9EF9-05CA52488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20" name="Slika 119" descr="http://www.ajpes.si/images/pika.gif">
          <a:extLst>
            <a:ext uri="{FF2B5EF4-FFF2-40B4-BE49-F238E27FC236}">
              <a16:creationId xmlns:a16="http://schemas.microsoft.com/office/drawing/2014/main" id="{1B0AE3FD-E145-4E28-AE23-BF2EA11B5B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21" name="Slika 120" descr="http://www.ajpes.si/images/pika.gif">
          <a:extLst>
            <a:ext uri="{FF2B5EF4-FFF2-40B4-BE49-F238E27FC236}">
              <a16:creationId xmlns:a16="http://schemas.microsoft.com/office/drawing/2014/main" id="{007C62FD-ABC5-4D00-A7C8-4E9AB6840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22" name="Slika 121" descr="http://www.ajpes.si/images/pika.gif">
          <a:extLst>
            <a:ext uri="{FF2B5EF4-FFF2-40B4-BE49-F238E27FC236}">
              <a16:creationId xmlns:a16="http://schemas.microsoft.com/office/drawing/2014/main" id="{6D8B209A-89E8-4FB4-9250-03DC4C6371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23" name="Slika 122" descr="http://www.ajpes.si/images/pika.gif">
          <a:extLst>
            <a:ext uri="{FF2B5EF4-FFF2-40B4-BE49-F238E27FC236}">
              <a16:creationId xmlns:a16="http://schemas.microsoft.com/office/drawing/2014/main" id="{9718B615-EA0F-4FCC-BDA9-1DEEB6DF9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24" name="Slika 123" descr="http://www.ajpes.si/images/pika.gif">
          <a:extLst>
            <a:ext uri="{FF2B5EF4-FFF2-40B4-BE49-F238E27FC236}">
              <a16:creationId xmlns:a16="http://schemas.microsoft.com/office/drawing/2014/main" id="{389DC584-E082-4B83-A965-C121B0AB3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25" name="Slika 124" descr="http://www.ajpes.si/images/pika.gif">
          <a:extLst>
            <a:ext uri="{FF2B5EF4-FFF2-40B4-BE49-F238E27FC236}">
              <a16:creationId xmlns:a16="http://schemas.microsoft.com/office/drawing/2014/main" id="{D1984659-5113-4784-87C7-492C921A5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26" name="Slika 125" descr="http://www.ajpes.si/images/pika.gif">
          <a:extLst>
            <a:ext uri="{FF2B5EF4-FFF2-40B4-BE49-F238E27FC236}">
              <a16:creationId xmlns:a16="http://schemas.microsoft.com/office/drawing/2014/main" id="{31C1496E-2631-4C24-AE18-926244225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27" name="Slika 126" descr="http://www.ajpes.si/images/pika.gif">
          <a:extLst>
            <a:ext uri="{FF2B5EF4-FFF2-40B4-BE49-F238E27FC236}">
              <a16:creationId xmlns:a16="http://schemas.microsoft.com/office/drawing/2014/main" id="{1144CFCD-1288-4346-A0A8-CAAE63997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28" name="Slika 127" descr="http://www.ajpes.si/images/pika.gif">
          <a:extLst>
            <a:ext uri="{FF2B5EF4-FFF2-40B4-BE49-F238E27FC236}">
              <a16:creationId xmlns:a16="http://schemas.microsoft.com/office/drawing/2014/main" id="{EE8F9096-C521-4C8F-B825-EB71A5B23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29" name="Slika 128" descr="http://www.ajpes.si/images/pika.gif">
          <a:extLst>
            <a:ext uri="{FF2B5EF4-FFF2-40B4-BE49-F238E27FC236}">
              <a16:creationId xmlns:a16="http://schemas.microsoft.com/office/drawing/2014/main" id="{3FCF8CB4-BF27-4389-B861-FE8BC2344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130" name="Slika 129" descr="http://www.ajpes.si/images/pika.gif">
          <a:extLst>
            <a:ext uri="{FF2B5EF4-FFF2-40B4-BE49-F238E27FC236}">
              <a16:creationId xmlns:a16="http://schemas.microsoft.com/office/drawing/2014/main" id="{7D9387AD-0A92-46DF-944F-70E0CB08E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131" name="Slika 130" descr="http://www.ajpes.si/images/pika.gif">
          <a:extLst>
            <a:ext uri="{FF2B5EF4-FFF2-40B4-BE49-F238E27FC236}">
              <a16:creationId xmlns:a16="http://schemas.microsoft.com/office/drawing/2014/main" id="{83B4F0C6-CBC2-414A-A6E5-95EF58E83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132" name="Slika 131" descr="http://www.ajpes.si/images/pika.gif">
          <a:extLst>
            <a:ext uri="{FF2B5EF4-FFF2-40B4-BE49-F238E27FC236}">
              <a16:creationId xmlns:a16="http://schemas.microsoft.com/office/drawing/2014/main" id="{2F498E19-5C9E-4020-B24B-ED3EEFCA1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133" name="Slika 132" descr="http://www.ajpes.si/images/pika.gif">
          <a:extLst>
            <a:ext uri="{FF2B5EF4-FFF2-40B4-BE49-F238E27FC236}">
              <a16:creationId xmlns:a16="http://schemas.microsoft.com/office/drawing/2014/main" id="{C678D9A5-0720-4B4F-A428-245F92B8BA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134" name="Slika 133" descr="http://www.ajpes.si/images/pika.gif">
          <a:extLst>
            <a:ext uri="{FF2B5EF4-FFF2-40B4-BE49-F238E27FC236}">
              <a16:creationId xmlns:a16="http://schemas.microsoft.com/office/drawing/2014/main" id="{83F4C62F-D643-4008-900F-8B49DEDE7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135" name="Slika 134" descr="http://www.ajpes.si/images/pika.gif">
          <a:extLst>
            <a:ext uri="{FF2B5EF4-FFF2-40B4-BE49-F238E27FC236}">
              <a16:creationId xmlns:a16="http://schemas.microsoft.com/office/drawing/2014/main" id="{6F4C0ED5-A99C-4855-BE16-6FF0B11FE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136" name="Slika 135" descr="http://www.ajpes.si/images/pika.gif">
          <a:extLst>
            <a:ext uri="{FF2B5EF4-FFF2-40B4-BE49-F238E27FC236}">
              <a16:creationId xmlns:a16="http://schemas.microsoft.com/office/drawing/2014/main" id="{CEC4E4EC-E96E-4E2F-90D0-5BA421369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xdr:row>
      <xdr:rowOff>0</xdr:rowOff>
    </xdr:from>
    <xdr:ext cx="9525" cy="9525"/>
    <xdr:pic>
      <xdr:nvPicPr>
        <xdr:cNvPr id="137" name="Slika 136" descr="http://www.ajpes.si/images/pika.gif">
          <a:extLst>
            <a:ext uri="{FF2B5EF4-FFF2-40B4-BE49-F238E27FC236}">
              <a16:creationId xmlns:a16="http://schemas.microsoft.com/office/drawing/2014/main" id="{1A398B7E-04BD-4193-8416-24FA152A7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138" name="Slika 137" descr="http://www.ajpes.si/images/pika.gif">
          <a:extLst>
            <a:ext uri="{FF2B5EF4-FFF2-40B4-BE49-F238E27FC236}">
              <a16:creationId xmlns:a16="http://schemas.microsoft.com/office/drawing/2014/main" id="{171B03C9-08B8-4545-9A2F-24C129D82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139" name="Slika 138" descr="http://www.ajpes.si/images/pika.gif">
          <a:extLst>
            <a:ext uri="{FF2B5EF4-FFF2-40B4-BE49-F238E27FC236}">
              <a16:creationId xmlns:a16="http://schemas.microsoft.com/office/drawing/2014/main" id="{F56D5D34-9ECE-49EA-84F4-2987DC743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xdr:row>
      <xdr:rowOff>0</xdr:rowOff>
    </xdr:from>
    <xdr:ext cx="9525" cy="9525"/>
    <xdr:pic>
      <xdr:nvPicPr>
        <xdr:cNvPr id="140" name="Slika 139" descr="http://www.ajpes.si/images/pika.gif">
          <a:extLst>
            <a:ext uri="{FF2B5EF4-FFF2-40B4-BE49-F238E27FC236}">
              <a16:creationId xmlns:a16="http://schemas.microsoft.com/office/drawing/2014/main" id="{2D8AD011-F1ED-4FE7-9975-7805223B2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141" name="Slika 140" descr="http://www.ajpes.si/images/pika.gif">
          <a:extLst>
            <a:ext uri="{FF2B5EF4-FFF2-40B4-BE49-F238E27FC236}">
              <a16:creationId xmlns:a16="http://schemas.microsoft.com/office/drawing/2014/main" id="{6CBE4F61-BA73-4C82-9300-34A696E2C0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142" name="Slika 141" descr="http://www.ajpes.si/images/pika.gif">
          <a:extLst>
            <a:ext uri="{FF2B5EF4-FFF2-40B4-BE49-F238E27FC236}">
              <a16:creationId xmlns:a16="http://schemas.microsoft.com/office/drawing/2014/main" id="{D4214B3E-0EC9-4916-962F-8C784392A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6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xdr:row>
      <xdr:rowOff>0</xdr:rowOff>
    </xdr:from>
    <xdr:ext cx="9525" cy="9525"/>
    <xdr:pic>
      <xdr:nvPicPr>
        <xdr:cNvPr id="143" name="Slika 142" descr="http://www.ajpes.si/images/pika.gif">
          <a:extLst>
            <a:ext uri="{FF2B5EF4-FFF2-40B4-BE49-F238E27FC236}">
              <a16:creationId xmlns:a16="http://schemas.microsoft.com/office/drawing/2014/main" id="{7004B130-5C82-4758-96F0-11F6D25CE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9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xdr:row>
      <xdr:rowOff>0</xdr:rowOff>
    </xdr:from>
    <xdr:ext cx="9525" cy="9525"/>
    <xdr:pic>
      <xdr:nvPicPr>
        <xdr:cNvPr id="144" name="Slika 143" descr="http://www.ajpes.si/images/pika.gif">
          <a:extLst>
            <a:ext uri="{FF2B5EF4-FFF2-40B4-BE49-F238E27FC236}">
              <a16:creationId xmlns:a16="http://schemas.microsoft.com/office/drawing/2014/main" id="{90FFFD0F-5987-434C-8533-86863A715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9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xdr:row>
      <xdr:rowOff>0</xdr:rowOff>
    </xdr:from>
    <xdr:ext cx="9525" cy="9525"/>
    <xdr:pic>
      <xdr:nvPicPr>
        <xdr:cNvPr id="145" name="Slika 144" descr="http://www.ajpes.si/images/pika.gif">
          <a:extLst>
            <a:ext uri="{FF2B5EF4-FFF2-40B4-BE49-F238E27FC236}">
              <a16:creationId xmlns:a16="http://schemas.microsoft.com/office/drawing/2014/main" id="{12CDBF76-E37C-47BB-ADF1-71F3A7CAD2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9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xdr:row>
      <xdr:rowOff>0</xdr:rowOff>
    </xdr:from>
    <xdr:ext cx="9525" cy="9525"/>
    <xdr:pic>
      <xdr:nvPicPr>
        <xdr:cNvPr id="146" name="Slika 145" descr="http://www.ajpes.si/images/pika.gif">
          <a:extLst>
            <a:ext uri="{FF2B5EF4-FFF2-40B4-BE49-F238E27FC236}">
              <a16:creationId xmlns:a16="http://schemas.microsoft.com/office/drawing/2014/main" id="{C6719B38-30D6-40A2-A914-E3F571B31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9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xdr:row>
      <xdr:rowOff>0</xdr:rowOff>
    </xdr:from>
    <xdr:ext cx="9525" cy="9525"/>
    <xdr:pic>
      <xdr:nvPicPr>
        <xdr:cNvPr id="147" name="Slika 146" descr="http://www.ajpes.si/images/pika.gif">
          <a:extLst>
            <a:ext uri="{FF2B5EF4-FFF2-40B4-BE49-F238E27FC236}">
              <a16:creationId xmlns:a16="http://schemas.microsoft.com/office/drawing/2014/main" id="{C616E188-253D-4725-BFED-40A7EEA77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9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xdr:row>
      <xdr:rowOff>0</xdr:rowOff>
    </xdr:from>
    <xdr:ext cx="9525" cy="9525"/>
    <xdr:pic>
      <xdr:nvPicPr>
        <xdr:cNvPr id="148" name="Slika 147" descr="http://www.ajpes.si/images/pika.gif">
          <a:extLst>
            <a:ext uri="{FF2B5EF4-FFF2-40B4-BE49-F238E27FC236}">
              <a16:creationId xmlns:a16="http://schemas.microsoft.com/office/drawing/2014/main" id="{FCA39746-40FE-453F-A773-14BF7F161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9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xdr:row>
      <xdr:rowOff>0</xdr:rowOff>
    </xdr:from>
    <xdr:ext cx="9525" cy="9525"/>
    <xdr:pic>
      <xdr:nvPicPr>
        <xdr:cNvPr id="149" name="Slika 148" descr="http://www.ajpes.si/images/pika.gif">
          <a:extLst>
            <a:ext uri="{FF2B5EF4-FFF2-40B4-BE49-F238E27FC236}">
              <a16:creationId xmlns:a16="http://schemas.microsoft.com/office/drawing/2014/main" id="{998D2A50-A6CC-4E1E-926C-F4A92946D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9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xdr:row>
      <xdr:rowOff>0</xdr:rowOff>
    </xdr:from>
    <xdr:ext cx="9525" cy="9525"/>
    <xdr:pic>
      <xdr:nvPicPr>
        <xdr:cNvPr id="150" name="Slika 149" descr="http://www.ajpes.si/images/pika.gif">
          <a:extLst>
            <a:ext uri="{FF2B5EF4-FFF2-40B4-BE49-F238E27FC236}">
              <a16:creationId xmlns:a16="http://schemas.microsoft.com/office/drawing/2014/main" id="{C55F3FFA-7742-4505-BA0D-8D47D6995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9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xdr:row>
      <xdr:rowOff>0</xdr:rowOff>
    </xdr:from>
    <xdr:ext cx="9525" cy="9525"/>
    <xdr:pic>
      <xdr:nvPicPr>
        <xdr:cNvPr id="151" name="Slika 150" descr="http://www.ajpes.si/images/pika.gif">
          <a:extLst>
            <a:ext uri="{FF2B5EF4-FFF2-40B4-BE49-F238E27FC236}">
              <a16:creationId xmlns:a16="http://schemas.microsoft.com/office/drawing/2014/main" id="{EAA37A29-DDE6-4CF4-9BDC-418C283F6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9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52" name="Slika 151" descr="http://www.ajpes.si/images/pika.gif">
          <a:extLst>
            <a:ext uri="{FF2B5EF4-FFF2-40B4-BE49-F238E27FC236}">
              <a16:creationId xmlns:a16="http://schemas.microsoft.com/office/drawing/2014/main" id="{51910774-C5BF-40F5-B797-41C320869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53" name="Slika 152" descr="http://www.ajpes.si/images/pika.gif">
          <a:extLst>
            <a:ext uri="{FF2B5EF4-FFF2-40B4-BE49-F238E27FC236}">
              <a16:creationId xmlns:a16="http://schemas.microsoft.com/office/drawing/2014/main" id="{897D398D-55B9-4966-85FF-DD53898B5B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54" name="Slika 153" descr="http://www.ajpes.si/images/pika.gif">
          <a:extLst>
            <a:ext uri="{FF2B5EF4-FFF2-40B4-BE49-F238E27FC236}">
              <a16:creationId xmlns:a16="http://schemas.microsoft.com/office/drawing/2014/main" id="{AC405484-6500-4D17-917E-F58EF47CE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55" name="Slika 154" descr="http://www.ajpes.si/images/pika.gif">
          <a:extLst>
            <a:ext uri="{FF2B5EF4-FFF2-40B4-BE49-F238E27FC236}">
              <a16:creationId xmlns:a16="http://schemas.microsoft.com/office/drawing/2014/main" id="{65559B99-189A-4EBD-B425-99DF20766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56" name="Slika 155" descr="http://www.ajpes.si/images/pika.gif">
          <a:extLst>
            <a:ext uri="{FF2B5EF4-FFF2-40B4-BE49-F238E27FC236}">
              <a16:creationId xmlns:a16="http://schemas.microsoft.com/office/drawing/2014/main" id="{0EA26D94-8CFC-4E40-A0F1-ACCBCC2E3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57" name="Slika 156" descr="http://www.ajpes.si/images/pika.gif">
          <a:extLst>
            <a:ext uri="{FF2B5EF4-FFF2-40B4-BE49-F238E27FC236}">
              <a16:creationId xmlns:a16="http://schemas.microsoft.com/office/drawing/2014/main" id="{921A1F82-41D9-405D-8285-F82F34412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58" name="Slika 157" descr="http://www.ajpes.si/images/pika.gif">
          <a:extLst>
            <a:ext uri="{FF2B5EF4-FFF2-40B4-BE49-F238E27FC236}">
              <a16:creationId xmlns:a16="http://schemas.microsoft.com/office/drawing/2014/main" id="{1A178B5D-70DB-4F9E-8070-CBF3D8853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59" name="Slika 158" descr="http://www.ajpes.si/images/pika.gif">
          <a:extLst>
            <a:ext uri="{FF2B5EF4-FFF2-40B4-BE49-F238E27FC236}">
              <a16:creationId xmlns:a16="http://schemas.microsoft.com/office/drawing/2014/main" id="{05BF21E4-98F6-49CD-A605-2C54629F9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60" name="Slika 159" descr="http://www.ajpes.si/images/pika.gif">
          <a:extLst>
            <a:ext uri="{FF2B5EF4-FFF2-40B4-BE49-F238E27FC236}">
              <a16:creationId xmlns:a16="http://schemas.microsoft.com/office/drawing/2014/main" id="{CD502006-C85C-4317-B43D-1D68613E2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0</xdr:row>
      <xdr:rowOff>0</xdr:rowOff>
    </xdr:from>
    <xdr:to>
      <xdr:col>0</xdr:col>
      <xdr:colOff>9525</xdr:colOff>
      <xdr:row>0</xdr:row>
      <xdr:rowOff>9525</xdr:rowOff>
    </xdr:to>
    <xdr:pic>
      <xdr:nvPicPr>
        <xdr:cNvPr id="161" name="Slika 160" descr="http://www.ajpes.si/images/pika.gif">
          <a:extLst>
            <a:ext uri="{FF2B5EF4-FFF2-40B4-BE49-F238E27FC236}">
              <a16:creationId xmlns:a16="http://schemas.microsoft.com/office/drawing/2014/main" id="{BE49E1E5-11F1-4BBA-9482-0DC5674DF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62" name="Slika 161" descr="http://www.ajpes.si/images/pika.gif">
          <a:extLst>
            <a:ext uri="{FF2B5EF4-FFF2-40B4-BE49-F238E27FC236}">
              <a16:creationId xmlns:a16="http://schemas.microsoft.com/office/drawing/2014/main" id="{58CC1EBA-60DA-4357-BA0D-F6D61D4FE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63" name="Slika 162" descr="http://www.ajpes.si/images/pika.gif">
          <a:extLst>
            <a:ext uri="{FF2B5EF4-FFF2-40B4-BE49-F238E27FC236}">
              <a16:creationId xmlns:a16="http://schemas.microsoft.com/office/drawing/2014/main" id="{8E479C7D-CDFC-4871-A956-D64CFF3BC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64" name="Slika 163" descr="http://www.ajpes.si/images/pika.gif">
          <a:extLst>
            <a:ext uri="{FF2B5EF4-FFF2-40B4-BE49-F238E27FC236}">
              <a16:creationId xmlns:a16="http://schemas.microsoft.com/office/drawing/2014/main" id="{E9625021-0F33-440F-BD61-315C5A54F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65" name="Slika 164" descr="http://www.ajpes.si/images/pika.gif">
          <a:extLst>
            <a:ext uri="{FF2B5EF4-FFF2-40B4-BE49-F238E27FC236}">
              <a16:creationId xmlns:a16="http://schemas.microsoft.com/office/drawing/2014/main" id="{C5C4BDDC-A9EC-4239-BD35-A8E87CFDB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66" name="Slika 165" descr="http://www.ajpes.si/images/pika.gif">
          <a:extLst>
            <a:ext uri="{FF2B5EF4-FFF2-40B4-BE49-F238E27FC236}">
              <a16:creationId xmlns:a16="http://schemas.microsoft.com/office/drawing/2014/main" id="{3239DA48-A686-49C5-B818-AD7273560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67" name="Slika 166" descr="http://www.ajpes.si/images/pika.gif">
          <a:extLst>
            <a:ext uri="{FF2B5EF4-FFF2-40B4-BE49-F238E27FC236}">
              <a16:creationId xmlns:a16="http://schemas.microsoft.com/office/drawing/2014/main" id="{DB6F7574-EE38-478A-BAF1-819752C9C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68" name="Slika 167" descr="http://www.ajpes.si/images/pika.gif">
          <a:extLst>
            <a:ext uri="{FF2B5EF4-FFF2-40B4-BE49-F238E27FC236}">
              <a16:creationId xmlns:a16="http://schemas.microsoft.com/office/drawing/2014/main" id="{DF49A417-505D-4D5F-A1F3-1AC5CEA6A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69" name="Slika 168" descr="http://www.ajpes.si/images/pika.gif">
          <a:extLst>
            <a:ext uri="{FF2B5EF4-FFF2-40B4-BE49-F238E27FC236}">
              <a16:creationId xmlns:a16="http://schemas.microsoft.com/office/drawing/2014/main" id="{738FEC31-9AFF-4C71-8AC6-2E3E2529D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70" name="Slika 169" descr="http://www.ajpes.si/images/pika.gif">
          <a:extLst>
            <a:ext uri="{FF2B5EF4-FFF2-40B4-BE49-F238E27FC236}">
              <a16:creationId xmlns:a16="http://schemas.microsoft.com/office/drawing/2014/main" id="{D8B7E24F-7446-4355-93B4-511AE0FAE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71" name="Slika 170" descr="http://www.ajpes.si/images/pika.gif">
          <a:extLst>
            <a:ext uri="{FF2B5EF4-FFF2-40B4-BE49-F238E27FC236}">
              <a16:creationId xmlns:a16="http://schemas.microsoft.com/office/drawing/2014/main" id="{5DE7DA96-54DD-4E46-BF06-F013EBC4FF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72" name="Slika 171" descr="http://www.ajpes.si/images/pika.gif">
          <a:extLst>
            <a:ext uri="{FF2B5EF4-FFF2-40B4-BE49-F238E27FC236}">
              <a16:creationId xmlns:a16="http://schemas.microsoft.com/office/drawing/2014/main" id="{0C5743E6-2BE0-4978-9E5C-F8DC18E5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73" name="Slika 172" descr="http://www.ajpes.si/images/pika.gif">
          <a:extLst>
            <a:ext uri="{FF2B5EF4-FFF2-40B4-BE49-F238E27FC236}">
              <a16:creationId xmlns:a16="http://schemas.microsoft.com/office/drawing/2014/main" id="{42AF4456-DECA-4303-A317-F9D8DB99D6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174" name="Slika 173" descr="http://www.ajpes.si/images/pika.gif">
          <a:extLst>
            <a:ext uri="{FF2B5EF4-FFF2-40B4-BE49-F238E27FC236}">
              <a16:creationId xmlns:a16="http://schemas.microsoft.com/office/drawing/2014/main" id="{CC6B7C71-7639-4C63-AF36-62D8D51E6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75" name="Slika 174" descr="http://www.ajpes.si/images/pika.gif">
          <a:extLst>
            <a:ext uri="{FF2B5EF4-FFF2-40B4-BE49-F238E27FC236}">
              <a16:creationId xmlns:a16="http://schemas.microsoft.com/office/drawing/2014/main" id="{720B67B7-B466-407A-B95F-39072FF70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76" name="Slika 175" descr="http://www.ajpes.si/images/pika.gif">
          <a:extLst>
            <a:ext uri="{FF2B5EF4-FFF2-40B4-BE49-F238E27FC236}">
              <a16:creationId xmlns:a16="http://schemas.microsoft.com/office/drawing/2014/main" id="{68634981-2ECD-4C04-9560-848052B9A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77" name="Slika 176" descr="http://www.ajpes.si/images/pika.gif">
          <a:extLst>
            <a:ext uri="{FF2B5EF4-FFF2-40B4-BE49-F238E27FC236}">
              <a16:creationId xmlns:a16="http://schemas.microsoft.com/office/drawing/2014/main" id="{E073B151-07AD-46CB-9D0B-ACAE54594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78" name="Slika 177" descr="http://www.ajpes.si/images/pika.gif">
          <a:extLst>
            <a:ext uri="{FF2B5EF4-FFF2-40B4-BE49-F238E27FC236}">
              <a16:creationId xmlns:a16="http://schemas.microsoft.com/office/drawing/2014/main" id="{45140E62-C8E6-4B26-97EE-60DF46B4B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79" name="Slika 178" descr="http://www.ajpes.si/images/pika.gif">
          <a:extLst>
            <a:ext uri="{FF2B5EF4-FFF2-40B4-BE49-F238E27FC236}">
              <a16:creationId xmlns:a16="http://schemas.microsoft.com/office/drawing/2014/main" id="{A047BB71-C999-489A-BF5B-B25DA6666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80" name="Slika 179" descr="http://www.ajpes.si/images/pika.gif">
          <a:extLst>
            <a:ext uri="{FF2B5EF4-FFF2-40B4-BE49-F238E27FC236}">
              <a16:creationId xmlns:a16="http://schemas.microsoft.com/office/drawing/2014/main" id="{C8344979-64BF-42A6-91AC-640B5A7FA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81" name="Slika 180" descr="http://www.ajpes.si/images/pika.gif">
          <a:extLst>
            <a:ext uri="{FF2B5EF4-FFF2-40B4-BE49-F238E27FC236}">
              <a16:creationId xmlns:a16="http://schemas.microsoft.com/office/drawing/2014/main" id="{3453CDCA-B9C8-496C-B3F9-7FDDDFD72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82" name="Slika 181" descr="http://www.ajpes.si/images/pika.gif">
          <a:extLst>
            <a:ext uri="{FF2B5EF4-FFF2-40B4-BE49-F238E27FC236}">
              <a16:creationId xmlns:a16="http://schemas.microsoft.com/office/drawing/2014/main" id="{ACF0846E-2835-46A5-9DDE-BA83901A9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83" name="Slika 182" descr="http://www.ajpes.si/images/pika.gif">
          <a:extLst>
            <a:ext uri="{FF2B5EF4-FFF2-40B4-BE49-F238E27FC236}">
              <a16:creationId xmlns:a16="http://schemas.microsoft.com/office/drawing/2014/main" id="{7D3DC975-0F66-4102-ACFD-C2CED3D37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84" name="Slika 183" descr="http://www.ajpes.si/images/pika.gif">
          <a:extLst>
            <a:ext uri="{FF2B5EF4-FFF2-40B4-BE49-F238E27FC236}">
              <a16:creationId xmlns:a16="http://schemas.microsoft.com/office/drawing/2014/main" id="{F8326CDA-B7FC-4925-BD4A-EDEDC18EE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85" name="Slika 184" descr="http://www.ajpes.si/images/pika.gif">
          <a:extLst>
            <a:ext uri="{FF2B5EF4-FFF2-40B4-BE49-F238E27FC236}">
              <a16:creationId xmlns:a16="http://schemas.microsoft.com/office/drawing/2014/main" id="{E46719CE-5FB8-416D-B7A4-F7A72362A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86" name="Slika 185" descr="http://www.ajpes.si/images/pika.gif">
          <a:extLst>
            <a:ext uri="{FF2B5EF4-FFF2-40B4-BE49-F238E27FC236}">
              <a16:creationId xmlns:a16="http://schemas.microsoft.com/office/drawing/2014/main" id="{36FB7F8E-2AE4-48B0-9E61-17B8C5450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87" name="Slika 186" descr="http://www.ajpes.si/images/pika.gif">
          <a:extLst>
            <a:ext uri="{FF2B5EF4-FFF2-40B4-BE49-F238E27FC236}">
              <a16:creationId xmlns:a16="http://schemas.microsoft.com/office/drawing/2014/main" id="{510514A5-CFE2-4E34-9B79-D00B397B5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88" name="Slika 187" descr="http://www.ajpes.si/images/pika.gif">
          <a:extLst>
            <a:ext uri="{FF2B5EF4-FFF2-40B4-BE49-F238E27FC236}">
              <a16:creationId xmlns:a16="http://schemas.microsoft.com/office/drawing/2014/main" id="{98FAEA73-C872-4EA7-B82A-0A382F7EC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89" name="Slika 188" descr="http://www.ajpes.si/images/pika.gif">
          <a:extLst>
            <a:ext uri="{FF2B5EF4-FFF2-40B4-BE49-F238E27FC236}">
              <a16:creationId xmlns:a16="http://schemas.microsoft.com/office/drawing/2014/main" id="{BB6A61DB-D239-4431-A5BE-F6BB40A32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90" name="Slika 189" descr="http://www.ajpes.si/images/pika.gif">
          <a:extLst>
            <a:ext uri="{FF2B5EF4-FFF2-40B4-BE49-F238E27FC236}">
              <a16:creationId xmlns:a16="http://schemas.microsoft.com/office/drawing/2014/main" id="{D8E570A8-AF35-4FA2-9423-63BCD6BDAD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91" name="Slika 190" descr="http://www.ajpes.si/images/pika.gif">
          <a:extLst>
            <a:ext uri="{FF2B5EF4-FFF2-40B4-BE49-F238E27FC236}">
              <a16:creationId xmlns:a16="http://schemas.microsoft.com/office/drawing/2014/main" id="{840056E9-7A6D-4980-AEF5-00D6CEC111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92" name="Slika 191" descr="http://www.ajpes.si/images/pika.gif">
          <a:extLst>
            <a:ext uri="{FF2B5EF4-FFF2-40B4-BE49-F238E27FC236}">
              <a16:creationId xmlns:a16="http://schemas.microsoft.com/office/drawing/2014/main" id="{709CFE17-3BAE-4F81-B99A-2A31F41F5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93" name="Slika 192" descr="http://www.ajpes.si/images/pika.gif">
          <a:extLst>
            <a:ext uri="{FF2B5EF4-FFF2-40B4-BE49-F238E27FC236}">
              <a16:creationId xmlns:a16="http://schemas.microsoft.com/office/drawing/2014/main" id="{06A70E1F-2B78-4C51-A5C0-3B2B1D1902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94" name="Slika 193" descr="http://www.ajpes.si/images/pika.gif">
          <a:extLst>
            <a:ext uri="{FF2B5EF4-FFF2-40B4-BE49-F238E27FC236}">
              <a16:creationId xmlns:a16="http://schemas.microsoft.com/office/drawing/2014/main" id="{B4731776-942E-4337-BA41-559B563A4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9525</xdr:colOff>
      <xdr:row>41</xdr:row>
      <xdr:rowOff>9525</xdr:rowOff>
    </xdr:to>
    <xdr:pic>
      <xdr:nvPicPr>
        <xdr:cNvPr id="195" name="Slika 194" descr="http://www.ajpes.si/images/pika.gif">
          <a:extLst>
            <a:ext uri="{FF2B5EF4-FFF2-40B4-BE49-F238E27FC236}">
              <a16:creationId xmlns:a16="http://schemas.microsoft.com/office/drawing/2014/main" id="{41F3F40C-FEC9-4C54-840A-3B8D5EA68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9525" cy="9525"/>
    <xdr:pic>
      <xdr:nvPicPr>
        <xdr:cNvPr id="196" name="Slika 195" descr="http://www.ajpes.si/images/pika.gif">
          <a:extLst>
            <a:ext uri="{FF2B5EF4-FFF2-40B4-BE49-F238E27FC236}">
              <a16:creationId xmlns:a16="http://schemas.microsoft.com/office/drawing/2014/main" id="{919AC021-7737-4B4D-93F2-1E3D69A44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97" name="Slika 196" descr="http://www.ajpes.si/images/pika.gif">
          <a:extLst>
            <a:ext uri="{FF2B5EF4-FFF2-40B4-BE49-F238E27FC236}">
              <a16:creationId xmlns:a16="http://schemas.microsoft.com/office/drawing/2014/main" id="{0BDDDBDB-A8A2-4182-A919-3932EEF59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98" name="Slika 197" descr="http://www.ajpes.si/images/pika.gif">
          <a:extLst>
            <a:ext uri="{FF2B5EF4-FFF2-40B4-BE49-F238E27FC236}">
              <a16:creationId xmlns:a16="http://schemas.microsoft.com/office/drawing/2014/main" id="{4EBCD14B-9546-416B-97B0-AB420B339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199" name="Slika 198" descr="http://www.ajpes.si/images/pika.gif">
          <a:extLst>
            <a:ext uri="{FF2B5EF4-FFF2-40B4-BE49-F238E27FC236}">
              <a16:creationId xmlns:a16="http://schemas.microsoft.com/office/drawing/2014/main" id="{4130A22A-98C9-4064-A5D1-B48383183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00" name="Slika 199" descr="http://www.ajpes.si/images/pika.gif">
          <a:extLst>
            <a:ext uri="{FF2B5EF4-FFF2-40B4-BE49-F238E27FC236}">
              <a16:creationId xmlns:a16="http://schemas.microsoft.com/office/drawing/2014/main" id="{AA6D0EF5-CC40-440E-8165-A15BB8587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01" name="Slika 200" descr="http://www.ajpes.si/images/pika.gif">
          <a:extLst>
            <a:ext uri="{FF2B5EF4-FFF2-40B4-BE49-F238E27FC236}">
              <a16:creationId xmlns:a16="http://schemas.microsoft.com/office/drawing/2014/main" id="{51F3A881-E285-4D96-BBF3-A2C28543E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02" name="Slika 201" descr="http://www.ajpes.si/images/pika.gif">
          <a:extLst>
            <a:ext uri="{FF2B5EF4-FFF2-40B4-BE49-F238E27FC236}">
              <a16:creationId xmlns:a16="http://schemas.microsoft.com/office/drawing/2014/main" id="{26E32FB9-1022-4065-898E-3F1C70FD5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03" name="Slika 202" descr="http://www.ajpes.si/images/pika.gif">
          <a:extLst>
            <a:ext uri="{FF2B5EF4-FFF2-40B4-BE49-F238E27FC236}">
              <a16:creationId xmlns:a16="http://schemas.microsoft.com/office/drawing/2014/main" id="{E2FD511B-396D-41A5-BA51-BCB1A3CAB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04" name="Slika 203" descr="http://www.ajpes.si/images/pika.gif">
          <a:extLst>
            <a:ext uri="{FF2B5EF4-FFF2-40B4-BE49-F238E27FC236}">
              <a16:creationId xmlns:a16="http://schemas.microsoft.com/office/drawing/2014/main" id="{29B1837D-2CAD-4E4C-B78B-E5A33A528E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05" name="Slika 204" descr="http://www.ajpes.si/images/pika.gif">
          <a:extLst>
            <a:ext uri="{FF2B5EF4-FFF2-40B4-BE49-F238E27FC236}">
              <a16:creationId xmlns:a16="http://schemas.microsoft.com/office/drawing/2014/main" id="{F1DA4BC9-C94F-4ABE-ADAD-E0815678F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06" name="Slika 205" descr="http://www.ajpes.si/images/pika.gif">
          <a:extLst>
            <a:ext uri="{FF2B5EF4-FFF2-40B4-BE49-F238E27FC236}">
              <a16:creationId xmlns:a16="http://schemas.microsoft.com/office/drawing/2014/main" id="{27F852F7-C6A0-42D0-934F-1F6A046ED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07" name="Slika 206" descr="http://www.ajpes.si/images/pika.gif">
          <a:extLst>
            <a:ext uri="{FF2B5EF4-FFF2-40B4-BE49-F238E27FC236}">
              <a16:creationId xmlns:a16="http://schemas.microsoft.com/office/drawing/2014/main" id="{A5591E75-7501-46CF-B57F-3641BB010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08" name="Slika 207" descr="http://www.ajpes.si/images/pika.gif">
          <a:extLst>
            <a:ext uri="{FF2B5EF4-FFF2-40B4-BE49-F238E27FC236}">
              <a16:creationId xmlns:a16="http://schemas.microsoft.com/office/drawing/2014/main" id="{46DD851B-BF09-491F-94BA-BE75E5B64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09" name="Slika 208" descr="http://www.ajpes.si/images/pika.gif">
          <a:extLst>
            <a:ext uri="{FF2B5EF4-FFF2-40B4-BE49-F238E27FC236}">
              <a16:creationId xmlns:a16="http://schemas.microsoft.com/office/drawing/2014/main" id="{B410FB54-8511-478E-8D48-EFEE640C7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10" name="Slika 209" descr="http://www.ajpes.si/images/pika.gif">
          <a:extLst>
            <a:ext uri="{FF2B5EF4-FFF2-40B4-BE49-F238E27FC236}">
              <a16:creationId xmlns:a16="http://schemas.microsoft.com/office/drawing/2014/main" id="{7D27CE92-233A-4385-81A5-F86BF5622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11" name="Slika 210" descr="http://www.ajpes.si/images/pika.gif">
          <a:extLst>
            <a:ext uri="{FF2B5EF4-FFF2-40B4-BE49-F238E27FC236}">
              <a16:creationId xmlns:a16="http://schemas.microsoft.com/office/drawing/2014/main" id="{8002D17D-BDC3-44A6-AB5B-2D7EE57BC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12" name="Slika 211" descr="http://www.ajpes.si/images/pika.gif">
          <a:extLst>
            <a:ext uri="{FF2B5EF4-FFF2-40B4-BE49-F238E27FC236}">
              <a16:creationId xmlns:a16="http://schemas.microsoft.com/office/drawing/2014/main" id="{6857E6FD-FBBB-483D-AE2F-F1E62A022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13" name="Slika 212" descr="http://www.ajpes.si/images/pika.gif">
          <a:extLst>
            <a:ext uri="{FF2B5EF4-FFF2-40B4-BE49-F238E27FC236}">
              <a16:creationId xmlns:a16="http://schemas.microsoft.com/office/drawing/2014/main" id="{CBDE3091-B8C2-480E-B110-682F51709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214" name="Slika 213" descr="http://www.ajpes.si/images/pika.gif">
          <a:extLst>
            <a:ext uri="{FF2B5EF4-FFF2-40B4-BE49-F238E27FC236}">
              <a16:creationId xmlns:a16="http://schemas.microsoft.com/office/drawing/2014/main" id="{7CEB8CF6-C8E4-421E-9504-DF3E96A6A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15" name="Slika 214" descr="http://www.ajpes.si/images/pika.gif">
          <a:extLst>
            <a:ext uri="{FF2B5EF4-FFF2-40B4-BE49-F238E27FC236}">
              <a16:creationId xmlns:a16="http://schemas.microsoft.com/office/drawing/2014/main" id="{59C2A55A-B45F-4DCC-A79C-31FE8EE39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16" name="Slika 215" descr="http://www.ajpes.si/images/pika.gif">
          <a:extLst>
            <a:ext uri="{FF2B5EF4-FFF2-40B4-BE49-F238E27FC236}">
              <a16:creationId xmlns:a16="http://schemas.microsoft.com/office/drawing/2014/main" id="{D782035C-F694-42CD-999A-A2938BB85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17" name="Slika 216" descr="http://www.ajpes.si/images/pika.gif">
          <a:extLst>
            <a:ext uri="{FF2B5EF4-FFF2-40B4-BE49-F238E27FC236}">
              <a16:creationId xmlns:a16="http://schemas.microsoft.com/office/drawing/2014/main" id="{2A03F9E3-C2F6-4F10-852B-9ED221DE6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18" name="Slika 217" descr="http://www.ajpes.si/images/pika.gif">
          <a:extLst>
            <a:ext uri="{FF2B5EF4-FFF2-40B4-BE49-F238E27FC236}">
              <a16:creationId xmlns:a16="http://schemas.microsoft.com/office/drawing/2014/main" id="{10221202-E964-44B8-909F-4FC6C50CA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219" name="Slika 218" descr="http://www.ajpes.si/images/pika.gif">
          <a:extLst>
            <a:ext uri="{FF2B5EF4-FFF2-40B4-BE49-F238E27FC236}">
              <a16:creationId xmlns:a16="http://schemas.microsoft.com/office/drawing/2014/main" id="{56071E4E-4732-407A-AC48-1FF619E7B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220" name="Slika 219" descr="http://www.ajpes.si/images/pika.gif">
          <a:extLst>
            <a:ext uri="{FF2B5EF4-FFF2-40B4-BE49-F238E27FC236}">
              <a16:creationId xmlns:a16="http://schemas.microsoft.com/office/drawing/2014/main" id="{522422D5-1A3C-48C7-BA89-0046D2DD45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21" name="Slika 220" descr="http://www.ajpes.si/images/pika.gif">
          <a:extLst>
            <a:ext uri="{FF2B5EF4-FFF2-40B4-BE49-F238E27FC236}">
              <a16:creationId xmlns:a16="http://schemas.microsoft.com/office/drawing/2014/main" id="{8BBFAA1E-01E6-42FD-88C4-6184CAA65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22" name="Slika 221" descr="http://www.ajpes.si/images/pika.gif">
          <a:extLst>
            <a:ext uri="{FF2B5EF4-FFF2-40B4-BE49-F238E27FC236}">
              <a16:creationId xmlns:a16="http://schemas.microsoft.com/office/drawing/2014/main" id="{CC95A7EC-B36A-42A2-B713-54B071EC0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23" name="Slika 222" descr="http://www.ajpes.si/images/pika.gif">
          <a:extLst>
            <a:ext uri="{FF2B5EF4-FFF2-40B4-BE49-F238E27FC236}">
              <a16:creationId xmlns:a16="http://schemas.microsoft.com/office/drawing/2014/main" id="{76DA6FD6-17FA-485F-9FBD-E07328F5D1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24" name="Slika 223" descr="http://www.ajpes.si/images/pika.gif">
          <a:extLst>
            <a:ext uri="{FF2B5EF4-FFF2-40B4-BE49-F238E27FC236}">
              <a16:creationId xmlns:a16="http://schemas.microsoft.com/office/drawing/2014/main" id="{E0288F2D-DF96-493D-AE71-D6DE83FAE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25" name="Slika 224" descr="http://www.ajpes.si/images/pika.gif">
          <a:extLst>
            <a:ext uri="{FF2B5EF4-FFF2-40B4-BE49-F238E27FC236}">
              <a16:creationId xmlns:a16="http://schemas.microsoft.com/office/drawing/2014/main" id="{8645BB20-2BFD-46E9-B55B-837C7E6F4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26" name="Slika 225" descr="http://www.ajpes.si/images/pika.gif">
          <a:extLst>
            <a:ext uri="{FF2B5EF4-FFF2-40B4-BE49-F238E27FC236}">
              <a16:creationId xmlns:a16="http://schemas.microsoft.com/office/drawing/2014/main" id="{222409C7-16E2-4D12-B4C3-5FA60C7F6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27" name="Slika 226" descr="http://www.ajpes.si/images/pika.gif">
          <a:extLst>
            <a:ext uri="{FF2B5EF4-FFF2-40B4-BE49-F238E27FC236}">
              <a16:creationId xmlns:a16="http://schemas.microsoft.com/office/drawing/2014/main" id="{F2B627DB-B089-497F-94E4-81EB7DBB6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28" name="Slika 227" descr="http://www.ajpes.si/images/pika.gif">
          <a:extLst>
            <a:ext uri="{FF2B5EF4-FFF2-40B4-BE49-F238E27FC236}">
              <a16:creationId xmlns:a16="http://schemas.microsoft.com/office/drawing/2014/main" id="{8E786311-9417-47FA-89A5-51A7C3849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29" name="Slika 228" descr="http://www.ajpes.si/images/pika.gif">
          <a:extLst>
            <a:ext uri="{FF2B5EF4-FFF2-40B4-BE49-F238E27FC236}">
              <a16:creationId xmlns:a16="http://schemas.microsoft.com/office/drawing/2014/main" id="{D2E15FCB-DCF0-4AD6-823F-B925A8063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30" name="Slika 229" descr="http://www.ajpes.si/images/pika.gif">
          <a:extLst>
            <a:ext uri="{FF2B5EF4-FFF2-40B4-BE49-F238E27FC236}">
              <a16:creationId xmlns:a16="http://schemas.microsoft.com/office/drawing/2014/main" id="{F95D5334-2502-4FF2-AD52-2CC47EBCD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31" name="Slika 230" descr="http://www.ajpes.si/images/pika.gif">
          <a:extLst>
            <a:ext uri="{FF2B5EF4-FFF2-40B4-BE49-F238E27FC236}">
              <a16:creationId xmlns:a16="http://schemas.microsoft.com/office/drawing/2014/main" id="{443EF9B7-4F78-458E-BB92-65BEB0AE8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32" name="Slika 231" descr="http://www.ajpes.si/images/pika.gif">
          <a:extLst>
            <a:ext uri="{FF2B5EF4-FFF2-40B4-BE49-F238E27FC236}">
              <a16:creationId xmlns:a16="http://schemas.microsoft.com/office/drawing/2014/main" id="{96CA5083-3950-47EB-A0C5-5D5FEEB421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33" name="Slika 232" descr="http://www.ajpes.si/images/pika.gif">
          <a:extLst>
            <a:ext uri="{FF2B5EF4-FFF2-40B4-BE49-F238E27FC236}">
              <a16:creationId xmlns:a16="http://schemas.microsoft.com/office/drawing/2014/main" id="{2528D21A-4B73-4351-9AB1-3551B9A1A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34" name="Slika 233" descr="http://www.ajpes.si/images/pika.gif">
          <a:extLst>
            <a:ext uri="{FF2B5EF4-FFF2-40B4-BE49-F238E27FC236}">
              <a16:creationId xmlns:a16="http://schemas.microsoft.com/office/drawing/2014/main" id="{CFE3FF18-21D3-4A9E-8226-0EFFD73CB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35" name="Slika 234" descr="http://www.ajpes.si/images/pika.gif">
          <a:extLst>
            <a:ext uri="{FF2B5EF4-FFF2-40B4-BE49-F238E27FC236}">
              <a16:creationId xmlns:a16="http://schemas.microsoft.com/office/drawing/2014/main" id="{26DBD553-5465-423A-B677-79AD8D6CA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36" name="Slika 235" descr="http://www.ajpes.si/images/pika.gif">
          <a:extLst>
            <a:ext uri="{FF2B5EF4-FFF2-40B4-BE49-F238E27FC236}">
              <a16:creationId xmlns:a16="http://schemas.microsoft.com/office/drawing/2014/main" id="{E050974B-6E27-4342-92D2-88F0CF9D44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37" name="Slika 236" descr="http://www.ajpes.si/images/pika.gif">
          <a:extLst>
            <a:ext uri="{FF2B5EF4-FFF2-40B4-BE49-F238E27FC236}">
              <a16:creationId xmlns:a16="http://schemas.microsoft.com/office/drawing/2014/main" id="{2E854792-2C1E-443D-9E58-19D7FA88B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38" name="Slika 237" descr="http://www.ajpes.si/images/pika.gif">
          <a:extLst>
            <a:ext uri="{FF2B5EF4-FFF2-40B4-BE49-F238E27FC236}">
              <a16:creationId xmlns:a16="http://schemas.microsoft.com/office/drawing/2014/main" id="{5875AB47-0661-475E-80B3-60334C71F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39" name="Slika 238" descr="http://www.ajpes.si/images/pika.gif">
          <a:extLst>
            <a:ext uri="{FF2B5EF4-FFF2-40B4-BE49-F238E27FC236}">
              <a16:creationId xmlns:a16="http://schemas.microsoft.com/office/drawing/2014/main" id="{E99FE488-997B-48AA-ACC8-D277463E7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40" name="Slika 239" descr="http://www.ajpes.si/images/pika.gif">
          <a:extLst>
            <a:ext uri="{FF2B5EF4-FFF2-40B4-BE49-F238E27FC236}">
              <a16:creationId xmlns:a16="http://schemas.microsoft.com/office/drawing/2014/main" id="{7EF7A435-EBEB-4D8B-A72E-4CD8DF120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41" name="Slika 240" descr="http://www.ajpes.si/images/pika.gif">
          <a:extLst>
            <a:ext uri="{FF2B5EF4-FFF2-40B4-BE49-F238E27FC236}">
              <a16:creationId xmlns:a16="http://schemas.microsoft.com/office/drawing/2014/main" id="{EBB593DA-FF8A-4DA2-A316-513B3206A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42" name="Slika 241" descr="http://www.ajpes.si/images/pika.gif">
          <a:extLst>
            <a:ext uri="{FF2B5EF4-FFF2-40B4-BE49-F238E27FC236}">
              <a16:creationId xmlns:a16="http://schemas.microsoft.com/office/drawing/2014/main" id="{B1D5488E-C676-466D-9FDF-1C55DB11A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43" name="Slika 242" descr="http://www.ajpes.si/images/pika.gif">
          <a:extLst>
            <a:ext uri="{FF2B5EF4-FFF2-40B4-BE49-F238E27FC236}">
              <a16:creationId xmlns:a16="http://schemas.microsoft.com/office/drawing/2014/main" id="{147EAA52-FEA7-459A-BD0D-3300A8A16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44" name="Slika 243" descr="http://www.ajpes.si/images/pika.gif">
          <a:extLst>
            <a:ext uri="{FF2B5EF4-FFF2-40B4-BE49-F238E27FC236}">
              <a16:creationId xmlns:a16="http://schemas.microsoft.com/office/drawing/2014/main" id="{F06C2CE1-EA30-40E7-B333-AF2E4FA99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45" name="Slika 244" descr="http://www.ajpes.si/images/pika.gif">
          <a:extLst>
            <a:ext uri="{FF2B5EF4-FFF2-40B4-BE49-F238E27FC236}">
              <a16:creationId xmlns:a16="http://schemas.microsoft.com/office/drawing/2014/main" id="{A304EBE7-FF7C-4623-8853-B4E93B9EC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46" name="Slika 245" descr="http://www.ajpes.si/images/pika.gif">
          <a:extLst>
            <a:ext uri="{FF2B5EF4-FFF2-40B4-BE49-F238E27FC236}">
              <a16:creationId xmlns:a16="http://schemas.microsoft.com/office/drawing/2014/main" id="{72D277E7-93B3-4582-A617-8110630DE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47" name="Slika 246" descr="http://www.ajpes.si/images/pika.gif">
          <a:extLst>
            <a:ext uri="{FF2B5EF4-FFF2-40B4-BE49-F238E27FC236}">
              <a16:creationId xmlns:a16="http://schemas.microsoft.com/office/drawing/2014/main" id="{34566567-3EC4-4B29-B20C-2DEBA2457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48" name="Slika 247" descr="http://www.ajpes.si/images/pika.gif">
          <a:extLst>
            <a:ext uri="{FF2B5EF4-FFF2-40B4-BE49-F238E27FC236}">
              <a16:creationId xmlns:a16="http://schemas.microsoft.com/office/drawing/2014/main" id="{1A7B6DD5-02A1-42AD-BBA8-C85BCD64D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49" name="Slika 248" descr="http://www.ajpes.si/images/pika.gif">
          <a:extLst>
            <a:ext uri="{FF2B5EF4-FFF2-40B4-BE49-F238E27FC236}">
              <a16:creationId xmlns:a16="http://schemas.microsoft.com/office/drawing/2014/main" id="{910394CF-DAD0-4293-BF47-F792C7AA28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50" name="Slika 249" descr="http://www.ajpes.si/images/pika.gif">
          <a:extLst>
            <a:ext uri="{FF2B5EF4-FFF2-40B4-BE49-F238E27FC236}">
              <a16:creationId xmlns:a16="http://schemas.microsoft.com/office/drawing/2014/main" id="{BF2DA10C-C085-4E18-9F25-29E50F83A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51" name="Slika 250" descr="http://www.ajpes.si/images/pika.gif">
          <a:extLst>
            <a:ext uri="{FF2B5EF4-FFF2-40B4-BE49-F238E27FC236}">
              <a16:creationId xmlns:a16="http://schemas.microsoft.com/office/drawing/2014/main" id="{0E450BE9-F22E-4240-A3E4-8C995A1D1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52" name="Slika 251" descr="http://www.ajpes.si/images/pika.gif">
          <a:extLst>
            <a:ext uri="{FF2B5EF4-FFF2-40B4-BE49-F238E27FC236}">
              <a16:creationId xmlns:a16="http://schemas.microsoft.com/office/drawing/2014/main" id="{1D05CEF0-C496-4451-823D-2DA63E90A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53" name="Slika 252" descr="http://www.ajpes.si/images/pika.gif">
          <a:extLst>
            <a:ext uri="{FF2B5EF4-FFF2-40B4-BE49-F238E27FC236}">
              <a16:creationId xmlns:a16="http://schemas.microsoft.com/office/drawing/2014/main" id="{FF776C45-0606-41B9-BF52-BCDC60DF3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54" name="Slika 253" descr="http://www.ajpes.si/images/pika.gif">
          <a:extLst>
            <a:ext uri="{FF2B5EF4-FFF2-40B4-BE49-F238E27FC236}">
              <a16:creationId xmlns:a16="http://schemas.microsoft.com/office/drawing/2014/main" id="{DEAB99B5-E90D-4DF2-BFB5-0D19F16056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55" name="Slika 254" descr="http://www.ajpes.si/images/pika.gif">
          <a:extLst>
            <a:ext uri="{FF2B5EF4-FFF2-40B4-BE49-F238E27FC236}">
              <a16:creationId xmlns:a16="http://schemas.microsoft.com/office/drawing/2014/main" id="{6283C367-849D-497A-AE72-97A0F4A710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56" name="Slika 255" descr="http://www.ajpes.si/images/pika.gif">
          <a:extLst>
            <a:ext uri="{FF2B5EF4-FFF2-40B4-BE49-F238E27FC236}">
              <a16:creationId xmlns:a16="http://schemas.microsoft.com/office/drawing/2014/main" id="{6595DDDD-B0EE-436C-81C6-A251633A4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57" name="Slika 256" descr="http://www.ajpes.si/images/pika.gif">
          <a:extLst>
            <a:ext uri="{FF2B5EF4-FFF2-40B4-BE49-F238E27FC236}">
              <a16:creationId xmlns:a16="http://schemas.microsoft.com/office/drawing/2014/main" id="{E893E75F-348D-4D67-94AB-C348AE399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58" name="Slika 257" descr="http://www.ajpes.si/images/pika.gif">
          <a:extLst>
            <a:ext uri="{FF2B5EF4-FFF2-40B4-BE49-F238E27FC236}">
              <a16:creationId xmlns:a16="http://schemas.microsoft.com/office/drawing/2014/main" id="{71CC2B5E-6F91-44F1-9F4A-9A0E3E901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59" name="Slika 258" descr="http://www.ajpes.si/images/pika.gif">
          <a:extLst>
            <a:ext uri="{FF2B5EF4-FFF2-40B4-BE49-F238E27FC236}">
              <a16:creationId xmlns:a16="http://schemas.microsoft.com/office/drawing/2014/main" id="{FBB82883-7B8D-4A8B-B71F-2864E0F54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60" name="Slika 259" descr="http://www.ajpes.si/images/pika.gif">
          <a:extLst>
            <a:ext uri="{FF2B5EF4-FFF2-40B4-BE49-F238E27FC236}">
              <a16:creationId xmlns:a16="http://schemas.microsoft.com/office/drawing/2014/main" id="{0EB99B1D-53C0-47C2-B074-056CFC060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61" name="Slika 260" descr="http://www.ajpes.si/images/pika.gif">
          <a:extLst>
            <a:ext uri="{FF2B5EF4-FFF2-40B4-BE49-F238E27FC236}">
              <a16:creationId xmlns:a16="http://schemas.microsoft.com/office/drawing/2014/main" id="{02B366EE-7EF3-4071-80E1-66F236259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62" name="Slika 261" descr="http://www.ajpes.si/images/pika.gif">
          <a:extLst>
            <a:ext uri="{FF2B5EF4-FFF2-40B4-BE49-F238E27FC236}">
              <a16:creationId xmlns:a16="http://schemas.microsoft.com/office/drawing/2014/main" id="{8AD0DD6D-BB25-4F15-8F87-05020A5D20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63" name="Slika 262" descr="http://www.ajpes.si/images/pika.gif">
          <a:extLst>
            <a:ext uri="{FF2B5EF4-FFF2-40B4-BE49-F238E27FC236}">
              <a16:creationId xmlns:a16="http://schemas.microsoft.com/office/drawing/2014/main" id="{F6A239F9-1BC6-40D9-9E01-6F0E07934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64" name="Slika 263" descr="http://www.ajpes.si/images/pika.gif">
          <a:extLst>
            <a:ext uri="{FF2B5EF4-FFF2-40B4-BE49-F238E27FC236}">
              <a16:creationId xmlns:a16="http://schemas.microsoft.com/office/drawing/2014/main" id="{4432C14D-5F15-4E1D-BF37-429B80E6F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65" name="Slika 264" descr="http://www.ajpes.si/images/pika.gif">
          <a:extLst>
            <a:ext uri="{FF2B5EF4-FFF2-40B4-BE49-F238E27FC236}">
              <a16:creationId xmlns:a16="http://schemas.microsoft.com/office/drawing/2014/main" id="{4C4E85E1-6214-4803-B8D5-8D38F5556F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66" name="Slika 265" descr="http://www.ajpes.si/images/pika.gif">
          <a:extLst>
            <a:ext uri="{FF2B5EF4-FFF2-40B4-BE49-F238E27FC236}">
              <a16:creationId xmlns:a16="http://schemas.microsoft.com/office/drawing/2014/main" id="{3B432D29-2F4B-45F1-B306-6C85E57E4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67" name="Slika 266" descr="http://www.ajpes.si/images/pika.gif">
          <a:extLst>
            <a:ext uri="{FF2B5EF4-FFF2-40B4-BE49-F238E27FC236}">
              <a16:creationId xmlns:a16="http://schemas.microsoft.com/office/drawing/2014/main" id="{E5BEA9E1-B7D1-4ED6-ACAB-0F9F73981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68" name="Slika 267" descr="http://www.ajpes.si/images/pika.gif">
          <a:extLst>
            <a:ext uri="{FF2B5EF4-FFF2-40B4-BE49-F238E27FC236}">
              <a16:creationId xmlns:a16="http://schemas.microsoft.com/office/drawing/2014/main" id="{9A8AFAE1-F23D-4469-AF2B-CB7C31FE3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69" name="Slika 268" descr="http://www.ajpes.si/images/pika.gif">
          <a:extLst>
            <a:ext uri="{FF2B5EF4-FFF2-40B4-BE49-F238E27FC236}">
              <a16:creationId xmlns:a16="http://schemas.microsoft.com/office/drawing/2014/main" id="{5A2147DC-B4A5-422D-87E1-132190926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70" name="Slika 269" descr="http://www.ajpes.si/images/pika.gif">
          <a:extLst>
            <a:ext uri="{FF2B5EF4-FFF2-40B4-BE49-F238E27FC236}">
              <a16:creationId xmlns:a16="http://schemas.microsoft.com/office/drawing/2014/main" id="{703A8B4D-3DA7-4074-AA54-A6C722159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71" name="Slika 270" descr="http://www.ajpes.si/images/pika.gif">
          <a:extLst>
            <a:ext uri="{FF2B5EF4-FFF2-40B4-BE49-F238E27FC236}">
              <a16:creationId xmlns:a16="http://schemas.microsoft.com/office/drawing/2014/main" id="{06456B5A-329D-4223-9A06-F67465768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72" name="Slika 271" descr="http://www.ajpes.si/images/pika.gif">
          <a:extLst>
            <a:ext uri="{FF2B5EF4-FFF2-40B4-BE49-F238E27FC236}">
              <a16:creationId xmlns:a16="http://schemas.microsoft.com/office/drawing/2014/main" id="{1027107A-008E-4EFE-A790-E24690E769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73" name="Slika 272" descr="http://www.ajpes.si/images/pika.gif">
          <a:extLst>
            <a:ext uri="{FF2B5EF4-FFF2-40B4-BE49-F238E27FC236}">
              <a16:creationId xmlns:a16="http://schemas.microsoft.com/office/drawing/2014/main" id="{4B9FD2F1-CF7B-41F0-8346-E2BCDDBC0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74" name="Slika 273" descr="http://www.ajpes.si/images/pika.gif">
          <a:extLst>
            <a:ext uri="{FF2B5EF4-FFF2-40B4-BE49-F238E27FC236}">
              <a16:creationId xmlns:a16="http://schemas.microsoft.com/office/drawing/2014/main" id="{5B1D3680-7929-42C2-81E3-D65E4BAC0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75" name="Slika 274" descr="http://www.ajpes.si/images/pika.gif">
          <a:extLst>
            <a:ext uri="{FF2B5EF4-FFF2-40B4-BE49-F238E27FC236}">
              <a16:creationId xmlns:a16="http://schemas.microsoft.com/office/drawing/2014/main" id="{C8105687-99C2-4EB0-B670-D0A9BE897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76" name="Slika 275" descr="http://www.ajpes.si/images/pika.gif">
          <a:extLst>
            <a:ext uri="{FF2B5EF4-FFF2-40B4-BE49-F238E27FC236}">
              <a16:creationId xmlns:a16="http://schemas.microsoft.com/office/drawing/2014/main" id="{C592EA9D-A0AC-4595-9AE0-F15CD5067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77" name="Slika 276" descr="http://www.ajpes.si/images/pika.gif">
          <a:extLst>
            <a:ext uri="{FF2B5EF4-FFF2-40B4-BE49-F238E27FC236}">
              <a16:creationId xmlns:a16="http://schemas.microsoft.com/office/drawing/2014/main" id="{D45270B2-5B2B-475A-B42B-B8705C9421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78" name="Slika 277" descr="http://www.ajpes.si/images/pika.gif">
          <a:extLst>
            <a:ext uri="{FF2B5EF4-FFF2-40B4-BE49-F238E27FC236}">
              <a16:creationId xmlns:a16="http://schemas.microsoft.com/office/drawing/2014/main" id="{2920505A-859A-4EA5-8738-EC7E5CAEB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79" name="Slika 278" descr="http://www.ajpes.si/images/pika.gif">
          <a:extLst>
            <a:ext uri="{FF2B5EF4-FFF2-40B4-BE49-F238E27FC236}">
              <a16:creationId xmlns:a16="http://schemas.microsoft.com/office/drawing/2014/main" id="{7720BEBD-ABB2-4639-AC71-4E51C652E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80" name="Slika 279" descr="http://www.ajpes.si/images/pika.gif">
          <a:extLst>
            <a:ext uri="{FF2B5EF4-FFF2-40B4-BE49-F238E27FC236}">
              <a16:creationId xmlns:a16="http://schemas.microsoft.com/office/drawing/2014/main" id="{F7B372B0-9B4C-40B4-B845-CB05C747C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81" name="Slika 280" descr="http://www.ajpes.si/images/pika.gif">
          <a:extLst>
            <a:ext uri="{FF2B5EF4-FFF2-40B4-BE49-F238E27FC236}">
              <a16:creationId xmlns:a16="http://schemas.microsoft.com/office/drawing/2014/main" id="{55BBA53E-3AFE-4BDD-9535-C4CCAF9EE1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82" name="Slika 281" descr="http://www.ajpes.si/images/pika.gif">
          <a:extLst>
            <a:ext uri="{FF2B5EF4-FFF2-40B4-BE49-F238E27FC236}">
              <a16:creationId xmlns:a16="http://schemas.microsoft.com/office/drawing/2014/main" id="{E8CFCBFB-2147-4E6A-A246-4529A3EE1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83" name="Slika 282" descr="http://www.ajpes.si/images/pika.gif">
          <a:extLst>
            <a:ext uri="{FF2B5EF4-FFF2-40B4-BE49-F238E27FC236}">
              <a16:creationId xmlns:a16="http://schemas.microsoft.com/office/drawing/2014/main" id="{54F00442-ABBB-43F6-A584-68369E262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84" name="Slika 283" descr="http://www.ajpes.si/images/pika.gif">
          <a:extLst>
            <a:ext uri="{FF2B5EF4-FFF2-40B4-BE49-F238E27FC236}">
              <a16:creationId xmlns:a16="http://schemas.microsoft.com/office/drawing/2014/main" id="{71EA096F-1544-45E1-A0DB-C627EE68A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85" name="Slika 284" descr="http://www.ajpes.si/images/pika.gif">
          <a:extLst>
            <a:ext uri="{FF2B5EF4-FFF2-40B4-BE49-F238E27FC236}">
              <a16:creationId xmlns:a16="http://schemas.microsoft.com/office/drawing/2014/main" id="{C2FCAB7D-5068-4F08-9E54-C0B03DCC7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86" name="Slika 285" descr="http://www.ajpes.si/images/pika.gif">
          <a:extLst>
            <a:ext uri="{FF2B5EF4-FFF2-40B4-BE49-F238E27FC236}">
              <a16:creationId xmlns:a16="http://schemas.microsoft.com/office/drawing/2014/main" id="{2A135767-55DA-46E6-BF47-F33CA8EEF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87" name="Slika 286" descr="http://www.ajpes.si/images/pika.gif">
          <a:extLst>
            <a:ext uri="{FF2B5EF4-FFF2-40B4-BE49-F238E27FC236}">
              <a16:creationId xmlns:a16="http://schemas.microsoft.com/office/drawing/2014/main" id="{D7DB15F6-D51C-42C2-9F3E-B1A89E06F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288" name="Slika 287" descr="http://www.ajpes.si/images/pika.gif">
          <a:extLst>
            <a:ext uri="{FF2B5EF4-FFF2-40B4-BE49-F238E27FC236}">
              <a16:creationId xmlns:a16="http://schemas.microsoft.com/office/drawing/2014/main" id="{F7234BEB-0430-4768-9B10-08FD7E286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289" name="Slika 288" descr="http://www.ajpes.si/images/pika.gif">
          <a:extLst>
            <a:ext uri="{FF2B5EF4-FFF2-40B4-BE49-F238E27FC236}">
              <a16:creationId xmlns:a16="http://schemas.microsoft.com/office/drawing/2014/main" id="{A695D4C9-222D-4DEF-957E-9A7FA443C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290" name="Slika 289" descr="http://www.ajpes.si/images/pika.gif">
          <a:extLst>
            <a:ext uri="{FF2B5EF4-FFF2-40B4-BE49-F238E27FC236}">
              <a16:creationId xmlns:a16="http://schemas.microsoft.com/office/drawing/2014/main" id="{98694AF7-8F55-4B47-B76C-7DEC9B307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291" name="Slika 290" descr="http://www.ajpes.si/images/pika.gif">
          <a:extLst>
            <a:ext uri="{FF2B5EF4-FFF2-40B4-BE49-F238E27FC236}">
              <a16:creationId xmlns:a16="http://schemas.microsoft.com/office/drawing/2014/main" id="{C122B960-FF5E-48CE-9868-993E3FCD4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292" name="Slika 291" descr="http://www.ajpes.si/images/pika.gif">
          <a:extLst>
            <a:ext uri="{FF2B5EF4-FFF2-40B4-BE49-F238E27FC236}">
              <a16:creationId xmlns:a16="http://schemas.microsoft.com/office/drawing/2014/main" id="{927F921B-4878-4837-8C01-CD3F900539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293" name="Slika 292" descr="http://www.ajpes.si/images/pika.gif">
          <a:extLst>
            <a:ext uri="{FF2B5EF4-FFF2-40B4-BE49-F238E27FC236}">
              <a16:creationId xmlns:a16="http://schemas.microsoft.com/office/drawing/2014/main" id="{94D8518E-5DF1-4075-8A5A-1CAD645B0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294" name="Slika 293" descr="http://www.ajpes.si/images/pika.gif">
          <a:extLst>
            <a:ext uri="{FF2B5EF4-FFF2-40B4-BE49-F238E27FC236}">
              <a16:creationId xmlns:a16="http://schemas.microsoft.com/office/drawing/2014/main" id="{7C399053-B4DA-449B-AAC9-9E2D96B20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295" name="Slika 294" descr="http://www.ajpes.si/images/pika.gif">
          <a:extLst>
            <a:ext uri="{FF2B5EF4-FFF2-40B4-BE49-F238E27FC236}">
              <a16:creationId xmlns:a16="http://schemas.microsoft.com/office/drawing/2014/main" id="{ECB759BF-83AA-47DA-AE56-E6798055E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xdr:row>
      <xdr:rowOff>0</xdr:rowOff>
    </xdr:from>
    <xdr:ext cx="9525" cy="9525"/>
    <xdr:pic>
      <xdr:nvPicPr>
        <xdr:cNvPr id="296" name="Slika 295" descr="http://www.ajpes.si/images/pika.gif">
          <a:extLst>
            <a:ext uri="{FF2B5EF4-FFF2-40B4-BE49-F238E27FC236}">
              <a16:creationId xmlns:a16="http://schemas.microsoft.com/office/drawing/2014/main" id="{E6471B43-1043-4140-9EFC-C962023F7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297" name="Slika 296" descr="http://www.ajpes.si/images/pika.gif">
          <a:extLst>
            <a:ext uri="{FF2B5EF4-FFF2-40B4-BE49-F238E27FC236}">
              <a16:creationId xmlns:a16="http://schemas.microsoft.com/office/drawing/2014/main" id="{7FFAA8CF-6A91-4332-9697-476F33B1EA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298" name="Slika 297" descr="http://www.ajpes.si/images/pika.gif">
          <a:extLst>
            <a:ext uri="{FF2B5EF4-FFF2-40B4-BE49-F238E27FC236}">
              <a16:creationId xmlns:a16="http://schemas.microsoft.com/office/drawing/2014/main" id="{D55E3540-E4BB-4EA6-8A35-A4540BC25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xdr:row>
      <xdr:rowOff>0</xdr:rowOff>
    </xdr:from>
    <xdr:ext cx="9525" cy="9525"/>
    <xdr:pic>
      <xdr:nvPicPr>
        <xdr:cNvPr id="299" name="Slika 298" descr="http://www.ajpes.si/images/pika.gif">
          <a:extLst>
            <a:ext uri="{FF2B5EF4-FFF2-40B4-BE49-F238E27FC236}">
              <a16:creationId xmlns:a16="http://schemas.microsoft.com/office/drawing/2014/main" id="{5FA7CDBD-4465-4AFF-8059-8D47722F91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57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300" name="Slika 299" descr="http://www.ajpes.si/images/pika.gif">
          <a:extLst>
            <a:ext uri="{FF2B5EF4-FFF2-40B4-BE49-F238E27FC236}">
              <a16:creationId xmlns:a16="http://schemas.microsoft.com/office/drawing/2014/main" id="{EAB4F373-A284-4664-994B-BEDAB28CD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3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xdr:row>
      <xdr:rowOff>0</xdr:rowOff>
    </xdr:from>
    <xdr:ext cx="9525" cy="9525"/>
    <xdr:pic>
      <xdr:nvPicPr>
        <xdr:cNvPr id="301" name="Slika 300" descr="http://www.ajpes.si/images/pika.gif">
          <a:extLst>
            <a:ext uri="{FF2B5EF4-FFF2-40B4-BE49-F238E27FC236}">
              <a16:creationId xmlns:a16="http://schemas.microsoft.com/office/drawing/2014/main" id="{576D98AC-6397-433F-A898-320284178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9525" cy="9525"/>
    <xdr:pic>
      <xdr:nvPicPr>
        <xdr:cNvPr id="302" name="Slika 301" descr="http://www.ajpes.si/images/pika.gif">
          <a:extLst>
            <a:ext uri="{FF2B5EF4-FFF2-40B4-BE49-F238E27FC236}">
              <a16:creationId xmlns:a16="http://schemas.microsoft.com/office/drawing/2014/main" id="{2ED2C8E9-94EF-4B9F-B82B-58BA490BE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9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9525" cy="9525"/>
    <xdr:pic>
      <xdr:nvPicPr>
        <xdr:cNvPr id="303" name="Slika 302" descr="http://www.ajpes.si/images/pika.gif">
          <a:extLst>
            <a:ext uri="{FF2B5EF4-FFF2-40B4-BE49-F238E27FC236}">
              <a16:creationId xmlns:a16="http://schemas.microsoft.com/office/drawing/2014/main" id="{ED68E11E-F7D8-49A3-994E-D6775C471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9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9525" cy="9525"/>
    <xdr:pic>
      <xdr:nvPicPr>
        <xdr:cNvPr id="304" name="Slika 303" descr="http://www.ajpes.si/images/pika.gif">
          <a:extLst>
            <a:ext uri="{FF2B5EF4-FFF2-40B4-BE49-F238E27FC236}">
              <a16:creationId xmlns:a16="http://schemas.microsoft.com/office/drawing/2014/main" id="{E9E996A3-3D19-4940-A86A-AE97AF02E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9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9525" cy="9525"/>
    <xdr:pic>
      <xdr:nvPicPr>
        <xdr:cNvPr id="305" name="Slika 304" descr="http://www.ajpes.si/images/pika.gif">
          <a:extLst>
            <a:ext uri="{FF2B5EF4-FFF2-40B4-BE49-F238E27FC236}">
              <a16:creationId xmlns:a16="http://schemas.microsoft.com/office/drawing/2014/main" id="{6E18A5DD-70B0-4099-A9A9-AEF51EDD5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9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9525" cy="9525"/>
    <xdr:pic>
      <xdr:nvPicPr>
        <xdr:cNvPr id="306" name="Slika 305" descr="http://www.ajpes.si/images/pika.gif">
          <a:extLst>
            <a:ext uri="{FF2B5EF4-FFF2-40B4-BE49-F238E27FC236}">
              <a16:creationId xmlns:a16="http://schemas.microsoft.com/office/drawing/2014/main" id="{17A19135-5214-4BFD-9C0A-E0987BF38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9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9525" cy="9525"/>
    <xdr:pic>
      <xdr:nvPicPr>
        <xdr:cNvPr id="307" name="Slika 306" descr="http://www.ajpes.si/images/pika.gif">
          <a:extLst>
            <a:ext uri="{FF2B5EF4-FFF2-40B4-BE49-F238E27FC236}">
              <a16:creationId xmlns:a16="http://schemas.microsoft.com/office/drawing/2014/main" id="{0006867A-7FAF-4D63-A9E1-3F47A8584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9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9525" cy="9525"/>
    <xdr:pic>
      <xdr:nvPicPr>
        <xdr:cNvPr id="308" name="Slika 307" descr="http://www.ajpes.si/images/pika.gif">
          <a:extLst>
            <a:ext uri="{FF2B5EF4-FFF2-40B4-BE49-F238E27FC236}">
              <a16:creationId xmlns:a16="http://schemas.microsoft.com/office/drawing/2014/main" id="{EBDBFBAE-0433-4150-938E-743E4A12E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9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9525" cy="9525"/>
    <xdr:pic>
      <xdr:nvPicPr>
        <xdr:cNvPr id="309" name="Slika 308" descr="http://www.ajpes.si/images/pika.gif">
          <a:extLst>
            <a:ext uri="{FF2B5EF4-FFF2-40B4-BE49-F238E27FC236}">
              <a16:creationId xmlns:a16="http://schemas.microsoft.com/office/drawing/2014/main" id="{B069A7E4-CF30-498D-AC77-C49070408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9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9525" cy="9525"/>
    <xdr:pic>
      <xdr:nvPicPr>
        <xdr:cNvPr id="310" name="Slika 309" descr="http://www.ajpes.si/images/pika.gif">
          <a:extLst>
            <a:ext uri="{FF2B5EF4-FFF2-40B4-BE49-F238E27FC236}">
              <a16:creationId xmlns:a16="http://schemas.microsoft.com/office/drawing/2014/main" id="{2D228791-71D8-400E-B517-D30914B878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9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xdr:row>
      <xdr:rowOff>0</xdr:rowOff>
    </xdr:from>
    <xdr:ext cx="9525" cy="9525"/>
    <xdr:pic>
      <xdr:nvPicPr>
        <xdr:cNvPr id="311" name="Slika 310" descr="http://www.ajpes.si/images/pika.gif">
          <a:extLst>
            <a:ext uri="{FF2B5EF4-FFF2-40B4-BE49-F238E27FC236}">
              <a16:creationId xmlns:a16="http://schemas.microsoft.com/office/drawing/2014/main" id="{BF76805F-BACD-4B7F-95FD-3585F5F57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4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xdr:row>
      <xdr:rowOff>0</xdr:rowOff>
    </xdr:from>
    <xdr:ext cx="9525" cy="9525"/>
    <xdr:pic>
      <xdr:nvPicPr>
        <xdr:cNvPr id="312" name="Slika 311" descr="http://www.ajpes.si/images/pika.gif">
          <a:extLst>
            <a:ext uri="{FF2B5EF4-FFF2-40B4-BE49-F238E27FC236}">
              <a16:creationId xmlns:a16="http://schemas.microsoft.com/office/drawing/2014/main" id="{698E7CAB-FC09-4F68-8BDA-BF93E4350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4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xdr:row>
      <xdr:rowOff>0</xdr:rowOff>
    </xdr:from>
    <xdr:ext cx="9525" cy="9525"/>
    <xdr:pic>
      <xdr:nvPicPr>
        <xdr:cNvPr id="313" name="Slika 312" descr="http://www.ajpes.si/images/pika.gif">
          <a:extLst>
            <a:ext uri="{FF2B5EF4-FFF2-40B4-BE49-F238E27FC236}">
              <a16:creationId xmlns:a16="http://schemas.microsoft.com/office/drawing/2014/main" id="{D23BCB31-1266-4043-8C03-F4DFF6281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4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xdr:row>
      <xdr:rowOff>0</xdr:rowOff>
    </xdr:from>
    <xdr:ext cx="9525" cy="9525"/>
    <xdr:pic>
      <xdr:nvPicPr>
        <xdr:cNvPr id="314" name="Slika 313" descr="http://www.ajpes.si/images/pika.gif">
          <a:extLst>
            <a:ext uri="{FF2B5EF4-FFF2-40B4-BE49-F238E27FC236}">
              <a16:creationId xmlns:a16="http://schemas.microsoft.com/office/drawing/2014/main" id="{03C96FB9-B300-4E7B-B790-EC98C7005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4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xdr:row>
      <xdr:rowOff>0</xdr:rowOff>
    </xdr:from>
    <xdr:ext cx="9525" cy="9525"/>
    <xdr:pic>
      <xdr:nvPicPr>
        <xdr:cNvPr id="315" name="Slika 314" descr="http://www.ajpes.si/images/pika.gif">
          <a:extLst>
            <a:ext uri="{FF2B5EF4-FFF2-40B4-BE49-F238E27FC236}">
              <a16:creationId xmlns:a16="http://schemas.microsoft.com/office/drawing/2014/main" id="{ADA038C3-D0C9-4ED9-A8BB-9096202FB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4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xdr:row>
      <xdr:rowOff>0</xdr:rowOff>
    </xdr:from>
    <xdr:ext cx="9525" cy="9525"/>
    <xdr:pic>
      <xdr:nvPicPr>
        <xdr:cNvPr id="316" name="Slika 315" descr="http://www.ajpes.si/images/pika.gif">
          <a:extLst>
            <a:ext uri="{FF2B5EF4-FFF2-40B4-BE49-F238E27FC236}">
              <a16:creationId xmlns:a16="http://schemas.microsoft.com/office/drawing/2014/main" id="{A892E157-8935-4710-A042-3027981C0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4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xdr:row>
      <xdr:rowOff>0</xdr:rowOff>
    </xdr:from>
    <xdr:ext cx="9525" cy="9525"/>
    <xdr:pic>
      <xdr:nvPicPr>
        <xdr:cNvPr id="317" name="Slika 316" descr="http://www.ajpes.si/images/pika.gif">
          <a:extLst>
            <a:ext uri="{FF2B5EF4-FFF2-40B4-BE49-F238E27FC236}">
              <a16:creationId xmlns:a16="http://schemas.microsoft.com/office/drawing/2014/main" id="{A2397C6A-5CE1-44AA-AFF8-C8DC30FAF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4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xdr:row>
      <xdr:rowOff>0</xdr:rowOff>
    </xdr:from>
    <xdr:ext cx="9525" cy="9525"/>
    <xdr:pic>
      <xdr:nvPicPr>
        <xdr:cNvPr id="318" name="Slika 317" descr="http://www.ajpes.si/images/pika.gif">
          <a:extLst>
            <a:ext uri="{FF2B5EF4-FFF2-40B4-BE49-F238E27FC236}">
              <a16:creationId xmlns:a16="http://schemas.microsoft.com/office/drawing/2014/main" id="{8B77960E-A2EF-4489-8FB9-93C81BCB7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4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xdr:row>
      <xdr:rowOff>0</xdr:rowOff>
    </xdr:from>
    <xdr:ext cx="9525" cy="9525"/>
    <xdr:pic>
      <xdr:nvPicPr>
        <xdr:cNvPr id="319" name="Slika 318" descr="http://www.ajpes.si/images/pika.gif">
          <a:extLst>
            <a:ext uri="{FF2B5EF4-FFF2-40B4-BE49-F238E27FC236}">
              <a16:creationId xmlns:a16="http://schemas.microsoft.com/office/drawing/2014/main" id="{4BC740A2-9ACF-44BA-98A0-8AB142D7A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4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20" name="Slika 319" descr="http://www.ajpes.si/images/pika.gif">
          <a:extLst>
            <a:ext uri="{FF2B5EF4-FFF2-40B4-BE49-F238E27FC236}">
              <a16:creationId xmlns:a16="http://schemas.microsoft.com/office/drawing/2014/main" id="{EE3C4888-D889-47BC-8EC4-6A5F053A7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21" name="Slika 320" descr="http://www.ajpes.si/images/pika.gif">
          <a:extLst>
            <a:ext uri="{FF2B5EF4-FFF2-40B4-BE49-F238E27FC236}">
              <a16:creationId xmlns:a16="http://schemas.microsoft.com/office/drawing/2014/main" id="{3DFEF145-D8A1-4F6A-81D9-16D6C980E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22" name="Slika 321" descr="http://www.ajpes.si/images/pika.gif">
          <a:extLst>
            <a:ext uri="{FF2B5EF4-FFF2-40B4-BE49-F238E27FC236}">
              <a16:creationId xmlns:a16="http://schemas.microsoft.com/office/drawing/2014/main" id="{D1E64A79-F43E-4CB7-A913-0D545A7BE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23" name="Slika 322" descr="http://www.ajpes.si/images/pika.gif">
          <a:extLst>
            <a:ext uri="{FF2B5EF4-FFF2-40B4-BE49-F238E27FC236}">
              <a16:creationId xmlns:a16="http://schemas.microsoft.com/office/drawing/2014/main" id="{A77A3CFA-F0DE-444F-BFCB-04EF145F8C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24" name="Slika 323" descr="http://www.ajpes.si/images/pika.gif">
          <a:extLst>
            <a:ext uri="{FF2B5EF4-FFF2-40B4-BE49-F238E27FC236}">
              <a16:creationId xmlns:a16="http://schemas.microsoft.com/office/drawing/2014/main" id="{AFAB0DF7-0391-4ED6-A1C1-0E0454109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25" name="Slika 324" descr="http://www.ajpes.si/images/pika.gif">
          <a:extLst>
            <a:ext uri="{FF2B5EF4-FFF2-40B4-BE49-F238E27FC236}">
              <a16:creationId xmlns:a16="http://schemas.microsoft.com/office/drawing/2014/main" id="{22798181-3211-4FC3-96F5-E878CBCF1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26" name="Slika 325" descr="http://www.ajpes.si/images/pika.gif">
          <a:extLst>
            <a:ext uri="{FF2B5EF4-FFF2-40B4-BE49-F238E27FC236}">
              <a16:creationId xmlns:a16="http://schemas.microsoft.com/office/drawing/2014/main" id="{C9C68613-F904-46B6-9F61-206E7EFEE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27" name="Slika 326" descr="http://www.ajpes.si/images/pika.gif">
          <a:extLst>
            <a:ext uri="{FF2B5EF4-FFF2-40B4-BE49-F238E27FC236}">
              <a16:creationId xmlns:a16="http://schemas.microsoft.com/office/drawing/2014/main" id="{E5B1E050-0A44-4440-804C-2B9B96896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28" name="Slika 327" descr="http://www.ajpes.si/images/pika.gif">
          <a:extLst>
            <a:ext uri="{FF2B5EF4-FFF2-40B4-BE49-F238E27FC236}">
              <a16:creationId xmlns:a16="http://schemas.microsoft.com/office/drawing/2014/main" id="{34DCCCF9-0F77-4B9E-A013-76B11432A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29" name="Slika 328" descr="http://www.ajpes.si/images/pika.gif">
          <a:extLst>
            <a:ext uri="{FF2B5EF4-FFF2-40B4-BE49-F238E27FC236}">
              <a16:creationId xmlns:a16="http://schemas.microsoft.com/office/drawing/2014/main" id="{4C4AEDEB-62A3-4F5A-A26A-C6676EBA8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30" name="Slika 329" descr="http://www.ajpes.si/images/pika.gif">
          <a:extLst>
            <a:ext uri="{FF2B5EF4-FFF2-40B4-BE49-F238E27FC236}">
              <a16:creationId xmlns:a16="http://schemas.microsoft.com/office/drawing/2014/main" id="{972D6151-E0EA-4F42-8AD0-20DEB38BE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31" name="Slika 330" descr="http://www.ajpes.si/images/pika.gif">
          <a:extLst>
            <a:ext uri="{FF2B5EF4-FFF2-40B4-BE49-F238E27FC236}">
              <a16:creationId xmlns:a16="http://schemas.microsoft.com/office/drawing/2014/main" id="{FC26922C-A3A9-4A3B-BDE2-D75EC57C0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32" name="Slika 331" descr="http://www.ajpes.si/images/pika.gif">
          <a:extLst>
            <a:ext uri="{FF2B5EF4-FFF2-40B4-BE49-F238E27FC236}">
              <a16:creationId xmlns:a16="http://schemas.microsoft.com/office/drawing/2014/main" id="{04E2412D-DE97-487B-9E2B-C2DED8B5F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33" name="Slika 332" descr="http://www.ajpes.si/images/pika.gif">
          <a:extLst>
            <a:ext uri="{FF2B5EF4-FFF2-40B4-BE49-F238E27FC236}">
              <a16:creationId xmlns:a16="http://schemas.microsoft.com/office/drawing/2014/main" id="{F157DC64-9E35-48B2-9C13-B313EDDB5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34" name="Slika 333" descr="http://www.ajpes.si/images/pika.gif">
          <a:extLst>
            <a:ext uri="{FF2B5EF4-FFF2-40B4-BE49-F238E27FC236}">
              <a16:creationId xmlns:a16="http://schemas.microsoft.com/office/drawing/2014/main" id="{71C4C628-216D-4CA4-B70C-0BFA6F43C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35" name="Slika 334" descr="http://www.ajpes.si/images/pika.gif">
          <a:extLst>
            <a:ext uri="{FF2B5EF4-FFF2-40B4-BE49-F238E27FC236}">
              <a16:creationId xmlns:a16="http://schemas.microsoft.com/office/drawing/2014/main" id="{60896ABE-4D6A-4313-8465-77BCA11A4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36" name="Slika 335" descr="http://www.ajpes.si/images/pika.gif">
          <a:extLst>
            <a:ext uri="{FF2B5EF4-FFF2-40B4-BE49-F238E27FC236}">
              <a16:creationId xmlns:a16="http://schemas.microsoft.com/office/drawing/2014/main" id="{86873AD5-038D-4D9D-B577-A1FC42E5E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37" name="Slika 336" descr="http://www.ajpes.si/images/pika.gif">
          <a:extLst>
            <a:ext uri="{FF2B5EF4-FFF2-40B4-BE49-F238E27FC236}">
              <a16:creationId xmlns:a16="http://schemas.microsoft.com/office/drawing/2014/main" id="{0F490506-F9FC-4828-9239-07CB0C4450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38" name="Slika 337" descr="http://www.ajpes.si/images/pika.gif">
          <a:extLst>
            <a:ext uri="{FF2B5EF4-FFF2-40B4-BE49-F238E27FC236}">
              <a16:creationId xmlns:a16="http://schemas.microsoft.com/office/drawing/2014/main" id="{65AEBAFC-ED00-4FFB-B0FF-023DC18AE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39" name="Slika 338" descr="http://www.ajpes.si/images/pika.gif">
          <a:extLst>
            <a:ext uri="{FF2B5EF4-FFF2-40B4-BE49-F238E27FC236}">
              <a16:creationId xmlns:a16="http://schemas.microsoft.com/office/drawing/2014/main" id="{A62DE24C-48F9-44CA-A8D7-0F236DA15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40" name="Slika 339" descr="http://www.ajpes.si/images/pika.gif">
          <a:extLst>
            <a:ext uri="{FF2B5EF4-FFF2-40B4-BE49-F238E27FC236}">
              <a16:creationId xmlns:a16="http://schemas.microsoft.com/office/drawing/2014/main" id="{9A166304-2BA3-4A82-8319-1A5C540E1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41</xdr:row>
      <xdr:rowOff>0</xdr:rowOff>
    </xdr:from>
    <xdr:ext cx="9525" cy="9525"/>
    <xdr:pic>
      <xdr:nvPicPr>
        <xdr:cNvPr id="341" name="Slika 340" descr="http://www.ajpes.si/images/pika.gif">
          <a:extLst>
            <a:ext uri="{FF2B5EF4-FFF2-40B4-BE49-F238E27FC236}">
              <a16:creationId xmlns:a16="http://schemas.microsoft.com/office/drawing/2014/main" id="{BE2113F0-FAC0-4BC5-8A37-ADFBFE76B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342" name="Slika 341" descr="http://www.ajpes.si/images/pika.gif">
          <a:extLst>
            <a:ext uri="{FF2B5EF4-FFF2-40B4-BE49-F238E27FC236}">
              <a16:creationId xmlns:a16="http://schemas.microsoft.com/office/drawing/2014/main" id="{D9404F50-D177-41D5-9613-07CE1E077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343" name="Slika 342" descr="http://www.ajpes.si/images/pika.gif">
          <a:extLst>
            <a:ext uri="{FF2B5EF4-FFF2-40B4-BE49-F238E27FC236}">
              <a16:creationId xmlns:a16="http://schemas.microsoft.com/office/drawing/2014/main" id="{7D137335-FFDB-4798-87FD-39D8FDBC38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344" name="Slika 343" descr="http://www.ajpes.si/images/pika.gif">
          <a:extLst>
            <a:ext uri="{FF2B5EF4-FFF2-40B4-BE49-F238E27FC236}">
              <a16:creationId xmlns:a16="http://schemas.microsoft.com/office/drawing/2014/main" id="{1D451BB6-33DF-4AE5-B296-E988908B75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345" name="Slika 344" descr="http://www.ajpes.si/images/pika.gif">
          <a:extLst>
            <a:ext uri="{FF2B5EF4-FFF2-40B4-BE49-F238E27FC236}">
              <a16:creationId xmlns:a16="http://schemas.microsoft.com/office/drawing/2014/main" id="{63C35C2A-3D9E-4B1C-BB6C-38DEAA7FD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346" name="Slika 345" descr="http://www.ajpes.si/images/pika.gif">
          <a:extLst>
            <a:ext uri="{FF2B5EF4-FFF2-40B4-BE49-F238E27FC236}">
              <a16:creationId xmlns:a16="http://schemas.microsoft.com/office/drawing/2014/main" id="{8317AE84-B832-4568-826D-38AAAA672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347" name="Slika 346" descr="http://www.ajpes.si/images/pika.gif">
          <a:extLst>
            <a:ext uri="{FF2B5EF4-FFF2-40B4-BE49-F238E27FC236}">
              <a16:creationId xmlns:a16="http://schemas.microsoft.com/office/drawing/2014/main" id="{6F2561B4-6887-49E3-8EB2-9F1260262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348" name="Slika 347" descr="http://www.ajpes.si/images/pika.gif">
          <a:extLst>
            <a:ext uri="{FF2B5EF4-FFF2-40B4-BE49-F238E27FC236}">
              <a16:creationId xmlns:a16="http://schemas.microsoft.com/office/drawing/2014/main" id="{30940542-4EC0-430F-BD36-49182A5EC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349" name="Slika 348" descr="http://www.ajpes.si/images/pika.gif">
          <a:extLst>
            <a:ext uri="{FF2B5EF4-FFF2-40B4-BE49-F238E27FC236}">
              <a16:creationId xmlns:a16="http://schemas.microsoft.com/office/drawing/2014/main" id="{E0E93EBB-1A3F-4023-A870-139E65A3F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350" name="Slika 349" descr="http://www.ajpes.si/images/pika.gif">
          <a:extLst>
            <a:ext uri="{FF2B5EF4-FFF2-40B4-BE49-F238E27FC236}">
              <a16:creationId xmlns:a16="http://schemas.microsoft.com/office/drawing/2014/main" id="{F0B8BA61-890C-47AA-929D-11570C5CB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6</xdr:row>
      <xdr:rowOff>0</xdr:rowOff>
    </xdr:from>
    <xdr:ext cx="9525" cy="9525"/>
    <xdr:pic>
      <xdr:nvPicPr>
        <xdr:cNvPr id="351" name="Slika 350" descr="http://www.ajpes.si/images/pika.gif">
          <a:extLst>
            <a:ext uri="{FF2B5EF4-FFF2-40B4-BE49-F238E27FC236}">
              <a16:creationId xmlns:a16="http://schemas.microsoft.com/office/drawing/2014/main" id="{74DD0B83-D079-4C6A-AAE0-ABEDCB2C9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6</xdr:row>
      <xdr:rowOff>0</xdr:rowOff>
    </xdr:from>
    <xdr:ext cx="9525" cy="9525"/>
    <xdr:pic>
      <xdr:nvPicPr>
        <xdr:cNvPr id="352" name="Slika 351" descr="http://www.ajpes.si/images/pika.gif">
          <a:extLst>
            <a:ext uri="{FF2B5EF4-FFF2-40B4-BE49-F238E27FC236}">
              <a16:creationId xmlns:a16="http://schemas.microsoft.com/office/drawing/2014/main" id="{85747B87-3B69-4932-8A2E-35B808B92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6</xdr:row>
      <xdr:rowOff>0</xdr:rowOff>
    </xdr:from>
    <xdr:ext cx="9525" cy="9525"/>
    <xdr:pic>
      <xdr:nvPicPr>
        <xdr:cNvPr id="353" name="Slika 352" descr="http://www.ajpes.si/images/pika.gif">
          <a:extLst>
            <a:ext uri="{FF2B5EF4-FFF2-40B4-BE49-F238E27FC236}">
              <a16:creationId xmlns:a16="http://schemas.microsoft.com/office/drawing/2014/main" id="{8210DEC1-FE1E-4031-9B04-1137092A5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6</xdr:row>
      <xdr:rowOff>0</xdr:rowOff>
    </xdr:from>
    <xdr:ext cx="9525" cy="9525"/>
    <xdr:pic>
      <xdr:nvPicPr>
        <xdr:cNvPr id="354" name="Slika 353" descr="http://www.ajpes.si/images/pika.gif">
          <a:extLst>
            <a:ext uri="{FF2B5EF4-FFF2-40B4-BE49-F238E27FC236}">
              <a16:creationId xmlns:a16="http://schemas.microsoft.com/office/drawing/2014/main" id="{E3DA83E0-DA4A-4461-8538-7060F421B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6</xdr:row>
      <xdr:rowOff>0</xdr:rowOff>
    </xdr:from>
    <xdr:ext cx="9525" cy="9525"/>
    <xdr:pic>
      <xdr:nvPicPr>
        <xdr:cNvPr id="355" name="Slika 354" descr="http://www.ajpes.si/images/pika.gif">
          <a:extLst>
            <a:ext uri="{FF2B5EF4-FFF2-40B4-BE49-F238E27FC236}">
              <a16:creationId xmlns:a16="http://schemas.microsoft.com/office/drawing/2014/main" id="{ED995677-6C4F-4D32-A3BD-C2356CFB6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6</xdr:row>
      <xdr:rowOff>0</xdr:rowOff>
    </xdr:from>
    <xdr:ext cx="9525" cy="9525"/>
    <xdr:pic>
      <xdr:nvPicPr>
        <xdr:cNvPr id="356" name="Slika 355" descr="http://www.ajpes.si/images/pika.gif">
          <a:extLst>
            <a:ext uri="{FF2B5EF4-FFF2-40B4-BE49-F238E27FC236}">
              <a16:creationId xmlns:a16="http://schemas.microsoft.com/office/drawing/2014/main" id="{1F7C00ED-5F7B-4199-9F43-4B1ACEA5B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6</xdr:row>
      <xdr:rowOff>0</xdr:rowOff>
    </xdr:from>
    <xdr:ext cx="9525" cy="9525"/>
    <xdr:pic>
      <xdr:nvPicPr>
        <xdr:cNvPr id="357" name="Slika 356" descr="http://www.ajpes.si/images/pika.gif">
          <a:extLst>
            <a:ext uri="{FF2B5EF4-FFF2-40B4-BE49-F238E27FC236}">
              <a16:creationId xmlns:a16="http://schemas.microsoft.com/office/drawing/2014/main" id="{3F5BE52F-368B-410D-B81B-7A2F136D3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6</xdr:row>
      <xdr:rowOff>0</xdr:rowOff>
    </xdr:from>
    <xdr:ext cx="9525" cy="9525"/>
    <xdr:pic>
      <xdr:nvPicPr>
        <xdr:cNvPr id="358" name="Slika 357" descr="http://www.ajpes.si/images/pika.gif">
          <a:extLst>
            <a:ext uri="{FF2B5EF4-FFF2-40B4-BE49-F238E27FC236}">
              <a16:creationId xmlns:a16="http://schemas.microsoft.com/office/drawing/2014/main" id="{E6AA4003-9AE9-4149-A3DB-DB4C9DE35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6</xdr:row>
      <xdr:rowOff>0</xdr:rowOff>
    </xdr:from>
    <xdr:ext cx="9525" cy="9525"/>
    <xdr:pic>
      <xdr:nvPicPr>
        <xdr:cNvPr id="359" name="Slika 358" descr="http://www.ajpes.si/images/pika.gif">
          <a:extLst>
            <a:ext uri="{FF2B5EF4-FFF2-40B4-BE49-F238E27FC236}">
              <a16:creationId xmlns:a16="http://schemas.microsoft.com/office/drawing/2014/main" id="{642CA2F2-1FC2-4317-A3EB-E3EC1E6A8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9525" cy="9525"/>
    <xdr:pic>
      <xdr:nvPicPr>
        <xdr:cNvPr id="360" name="Slika 359" descr="http://www.ajpes.si/images/pika.gif">
          <a:extLst>
            <a:ext uri="{FF2B5EF4-FFF2-40B4-BE49-F238E27FC236}">
              <a16:creationId xmlns:a16="http://schemas.microsoft.com/office/drawing/2014/main" id="{7CA04626-C004-4DCA-BF99-50EFEDE48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9525" cy="9525"/>
    <xdr:pic>
      <xdr:nvPicPr>
        <xdr:cNvPr id="361" name="Slika 360" descr="http://www.ajpes.si/images/pika.gif">
          <a:extLst>
            <a:ext uri="{FF2B5EF4-FFF2-40B4-BE49-F238E27FC236}">
              <a16:creationId xmlns:a16="http://schemas.microsoft.com/office/drawing/2014/main" id="{C91308E8-59D5-4F83-AC8F-6656ED89C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9525" cy="9525"/>
    <xdr:pic>
      <xdr:nvPicPr>
        <xdr:cNvPr id="362" name="Slika 361" descr="http://www.ajpes.si/images/pika.gif">
          <a:extLst>
            <a:ext uri="{FF2B5EF4-FFF2-40B4-BE49-F238E27FC236}">
              <a16:creationId xmlns:a16="http://schemas.microsoft.com/office/drawing/2014/main" id="{13F4D56D-B70B-4CB9-86DB-ABC331927A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9525" cy="9525"/>
    <xdr:pic>
      <xdr:nvPicPr>
        <xdr:cNvPr id="363" name="Slika 362" descr="http://www.ajpes.si/images/pika.gif">
          <a:extLst>
            <a:ext uri="{FF2B5EF4-FFF2-40B4-BE49-F238E27FC236}">
              <a16:creationId xmlns:a16="http://schemas.microsoft.com/office/drawing/2014/main" id="{CC1F46A3-EABE-412B-BEB2-0F4DE314D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9525" cy="9525"/>
    <xdr:pic>
      <xdr:nvPicPr>
        <xdr:cNvPr id="364" name="Slika 363" descr="http://www.ajpes.si/images/pika.gif">
          <a:extLst>
            <a:ext uri="{FF2B5EF4-FFF2-40B4-BE49-F238E27FC236}">
              <a16:creationId xmlns:a16="http://schemas.microsoft.com/office/drawing/2014/main" id="{943C9853-F2C9-441E-9126-5C36D169E1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9525" cy="9525"/>
    <xdr:pic>
      <xdr:nvPicPr>
        <xdr:cNvPr id="365" name="Slika 364" descr="http://www.ajpes.si/images/pika.gif">
          <a:extLst>
            <a:ext uri="{FF2B5EF4-FFF2-40B4-BE49-F238E27FC236}">
              <a16:creationId xmlns:a16="http://schemas.microsoft.com/office/drawing/2014/main" id="{1A09EA33-4D7A-4D70-BB17-F4C724A67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9525" cy="9525"/>
    <xdr:pic>
      <xdr:nvPicPr>
        <xdr:cNvPr id="366" name="Slika 365" descr="http://www.ajpes.si/images/pika.gif">
          <a:extLst>
            <a:ext uri="{FF2B5EF4-FFF2-40B4-BE49-F238E27FC236}">
              <a16:creationId xmlns:a16="http://schemas.microsoft.com/office/drawing/2014/main" id="{1459C374-4A23-4B91-A06A-D3700E60B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9525" cy="9525"/>
    <xdr:pic>
      <xdr:nvPicPr>
        <xdr:cNvPr id="367" name="Slika 366" descr="http://www.ajpes.si/images/pika.gif">
          <a:extLst>
            <a:ext uri="{FF2B5EF4-FFF2-40B4-BE49-F238E27FC236}">
              <a16:creationId xmlns:a16="http://schemas.microsoft.com/office/drawing/2014/main" id="{36C5D7B4-8FDB-418D-B517-908474BD4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9525" cy="9525"/>
    <xdr:pic>
      <xdr:nvPicPr>
        <xdr:cNvPr id="368" name="Slika 367" descr="http://www.ajpes.si/images/pika.gif">
          <a:extLst>
            <a:ext uri="{FF2B5EF4-FFF2-40B4-BE49-F238E27FC236}">
              <a16:creationId xmlns:a16="http://schemas.microsoft.com/office/drawing/2014/main" id="{0D5F101D-62F9-4C50-92BC-918E71F052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6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9525</xdr:colOff>
      <xdr:row>9</xdr:row>
      <xdr:rowOff>9525</xdr:rowOff>
    </xdr:to>
    <xdr:pic>
      <xdr:nvPicPr>
        <xdr:cNvPr id="2" name="Slika 1" descr="http://www.ajpes.si/images/pika.gif">
          <a:extLst>
            <a:ext uri="{FF2B5EF4-FFF2-40B4-BE49-F238E27FC236}">
              <a16:creationId xmlns:a16="http://schemas.microsoft.com/office/drawing/2014/main" id="{9BF78E01-3A94-4223-B2E5-BB09C9DB6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71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3" name="Slika 2" descr="http://www.ajpes.si/images/pika.gif">
          <a:extLst>
            <a:ext uri="{FF2B5EF4-FFF2-40B4-BE49-F238E27FC236}">
              <a16:creationId xmlns:a16="http://schemas.microsoft.com/office/drawing/2014/main" id="{13FA635E-AAC9-4BA2-AC6C-CBBE5FD2B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4" name="Slika 3" descr="http://www.ajpes.si/images/pika.gif">
          <a:extLst>
            <a:ext uri="{FF2B5EF4-FFF2-40B4-BE49-F238E27FC236}">
              <a16:creationId xmlns:a16="http://schemas.microsoft.com/office/drawing/2014/main" id="{3295D191-22B5-466D-A3B7-757701D4E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5" name="Slika 4" descr="http://www.ajpes.si/images/pika.gif">
          <a:extLst>
            <a:ext uri="{FF2B5EF4-FFF2-40B4-BE49-F238E27FC236}">
              <a16:creationId xmlns:a16="http://schemas.microsoft.com/office/drawing/2014/main" id="{77C65952-538A-4B4C-BC90-0D5181B56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6" name="Slika 5" descr="http://www.ajpes.si/images/pika.gif">
          <a:extLst>
            <a:ext uri="{FF2B5EF4-FFF2-40B4-BE49-F238E27FC236}">
              <a16:creationId xmlns:a16="http://schemas.microsoft.com/office/drawing/2014/main" id="{4866AD08-9087-4DB8-B51F-4D5AEEC67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7" name="Slika 6" descr="http://www.ajpes.si/images/pika.gif">
          <a:extLst>
            <a:ext uri="{FF2B5EF4-FFF2-40B4-BE49-F238E27FC236}">
              <a16:creationId xmlns:a16="http://schemas.microsoft.com/office/drawing/2014/main" id="{AA5D8337-68FD-4C9D-A39B-40B6C486E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448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8" name="Slika 7" descr="http://www.ajpes.si/images/pika.gif">
          <a:extLst>
            <a:ext uri="{FF2B5EF4-FFF2-40B4-BE49-F238E27FC236}">
              <a16:creationId xmlns:a16="http://schemas.microsoft.com/office/drawing/2014/main" id="{CB76AF52-D72E-4542-A4A0-DBDA8EBE61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9" name="Slika 8" descr="http://www.ajpes.si/images/pika.gif">
          <a:extLst>
            <a:ext uri="{FF2B5EF4-FFF2-40B4-BE49-F238E27FC236}">
              <a16:creationId xmlns:a16="http://schemas.microsoft.com/office/drawing/2014/main" id="{9941AF38-6568-41EA-95A1-63E4339BD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10" name="Slika 9" descr="http://www.ajpes.si/images/pika.gif">
          <a:extLst>
            <a:ext uri="{FF2B5EF4-FFF2-40B4-BE49-F238E27FC236}">
              <a16:creationId xmlns:a16="http://schemas.microsoft.com/office/drawing/2014/main" id="{49A45993-1331-4B4A-A08D-F17F15FCB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11" name="Slika 10" descr="http://www.ajpes.si/images/pika.gif">
          <a:extLst>
            <a:ext uri="{FF2B5EF4-FFF2-40B4-BE49-F238E27FC236}">
              <a16:creationId xmlns:a16="http://schemas.microsoft.com/office/drawing/2014/main" id="{F698EBCE-422E-4FA9-804D-162388B45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12" name="Slika 11" descr="http://www.ajpes.si/images/pika.gif">
          <a:extLst>
            <a:ext uri="{FF2B5EF4-FFF2-40B4-BE49-F238E27FC236}">
              <a16:creationId xmlns:a16="http://schemas.microsoft.com/office/drawing/2014/main" id="{9F3E4107-D043-41B3-A437-78A81313F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13" name="Slika 12" descr="http://www.ajpes.si/images/pika.gif">
          <a:extLst>
            <a:ext uri="{FF2B5EF4-FFF2-40B4-BE49-F238E27FC236}">
              <a16:creationId xmlns:a16="http://schemas.microsoft.com/office/drawing/2014/main" id="{D8C30477-019B-43A6-8121-8D5A2C416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14" name="Slika 13" descr="http://www.ajpes.si/images/pika.gif">
          <a:extLst>
            <a:ext uri="{FF2B5EF4-FFF2-40B4-BE49-F238E27FC236}">
              <a16:creationId xmlns:a16="http://schemas.microsoft.com/office/drawing/2014/main" id="{7E98AA02-C6C1-4C89-AEC1-3FA8623506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15" name="Slika 14" descr="http://www.ajpes.si/images/pika.gif">
          <a:extLst>
            <a:ext uri="{FF2B5EF4-FFF2-40B4-BE49-F238E27FC236}">
              <a16:creationId xmlns:a16="http://schemas.microsoft.com/office/drawing/2014/main" id="{5604D4D5-866A-4910-AB03-494FE8443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9772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16" name="Slika 15" descr="http://www.ajpes.si/images/pika.gif">
          <a:extLst>
            <a:ext uri="{FF2B5EF4-FFF2-40B4-BE49-F238E27FC236}">
              <a16:creationId xmlns:a16="http://schemas.microsoft.com/office/drawing/2014/main" id="{C8254899-5163-4FB2-977C-7BEC86C7F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17" name="Slika 16" descr="http://www.ajpes.si/images/pika.gif">
          <a:extLst>
            <a:ext uri="{FF2B5EF4-FFF2-40B4-BE49-F238E27FC236}">
              <a16:creationId xmlns:a16="http://schemas.microsoft.com/office/drawing/2014/main" id="{E473BDA0-88FB-4DB9-B8FA-ECBB2F6B36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18" name="Slika 17" descr="http://www.ajpes.si/images/pika.gif">
          <a:extLst>
            <a:ext uri="{FF2B5EF4-FFF2-40B4-BE49-F238E27FC236}">
              <a16:creationId xmlns:a16="http://schemas.microsoft.com/office/drawing/2014/main" id="{1E720F3D-CB2F-42A3-93B5-5671E0727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19" name="Slika 18" descr="http://www.ajpes.si/images/pika.gif">
          <a:extLst>
            <a:ext uri="{FF2B5EF4-FFF2-40B4-BE49-F238E27FC236}">
              <a16:creationId xmlns:a16="http://schemas.microsoft.com/office/drawing/2014/main" id="{A141C32A-371E-4C4A-96B4-8A616C073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20" name="Slika 19" descr="http://www.ajpes.si/images/pika.gif">
          <a:extLst>
            <a:ext uri="{FF2B5EF4-FFF2-40B4-BE49-F238E27FC236}">
              <a16:creationId xmlns:a16="http://schemas.microsoft.com/office/drawing/2014/main" id="{A4F28A16-95F0-42D3-9158-C1477F65C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21" name="Slika 20" descr="http://www.ajpes.si/images/pika.gif">
          <a:extLst>
            <a:ext uri="{FF2B5EF4-FFF2-40B4-BE49-F238E27FC236}">
              <a16:creationId xmlns:a16="http://schemas.microsoft.com/office/drawing/2014/main" id="{969E23C9-8920-4E17-B1E0-D17231DF7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22" name="Slika 21" descr="http://www.ajpes.si/images/pika.gif">
          <a:extLst>
            <a:ext uri="{FF2B5EF4-FFF2-40B4-BE49-F238E27FC236}">
              <a16:creationId xmlns:a16="http://schemas.microsoft.com/office/drawing/2014/main" id="{8C5E8A17-384E-44F5-9551-8EC494C49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23" name="Slika 22" descr="http://www.ajpes.si/images/pika.gif">
          <a:extLst>
            <a:ext uri="{FF2B5EF4-FFF2-40B4-BE49-F238E27FC236}">
              <a16:creationId xmlns:a16="http://schemas.microsoft.com/office/drawing/2014/main" id="{58967989-9562-42D0-9B5C-9BEEA2C5D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24" name="Slika 23" descr="http://www.ajpes.si/images/pika.gif">
          <a:extLst>
            <a:ext uri="{FF2B5EF4-FFF2-40B4-BE49-F238E27FC236}">
              <a16:creationId xmlns:a16="http://schemas.microsoft.com/office/drawing/2014/main" id="{E36292C2-5C87-4A3D-8C1A-FED2C3E47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25" name="Slika 24" descr="http://www.ajpes.si/images/pika.gif">
          <a:extLst>
            <a:ext uri="{FF2B5EF4-FFF2-40B4-BE49-F238E27FC236}">
              <a16:creationId xmlns:a16="http://schemas.microsoft.com/office/drawing/2014/main" id="{48572831-F96B-4C6A-A7F6-AF7A55E48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26" name="Slika 25" descr="http://www.ajpes.si/images/pika.gif">
          <a:extLst>
            <a:ext uri="{FF2B5EF4-FFF2-40B4-BE49-F238E27FC236}">
              <a16:creationId xmlns:a16="http://schemas.microsoft.com/office/drawing/2014/main" id="{CB16E553-3F52-4348-B31A-083C929CF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27" name="Slika 26" descr="http://www.ajpes.si/images/pika.gif">
          <a:extLst>
            <a:ext uri="{FF2B5EF4-FFF2-40B4-BE49-F238E27FC236}">
              <a16:creationId xmlns:a16="http://schemas.microsoft.com/office/drawing/2014/main" id="{B2717CD4-A923-4893-B592-2CF48D1CC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28" name="Slika 27" descr="http://www.ajpes.si/images/pika.gif">
          <a:extLst>
            <a:ext uri="{FF2B5EF4-FFF2-40B4-BE49-F238E27FC236}">
              <a16:creationId xmlns:a16="http://schemas.microsoft.com/office/drawing/2014/main" id="{B3C8193A-2F08-4E85-9A46-900C165C5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29" name="Slika 28" descr="http://www.ajpes.si/images/pika.gif">
          <a:extLst>
            <a:ext uri="{FF2B5EF4-FFF2-40B4-BE49-F238E27FC236}">
              <a16:creationId xmlns:a16="http://schemas.microsoft.com/office/drawing/2014/main" id="{1C8479EC-F264-49FA-BA6D-BF0E95C5A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30" name="Slika 29" descr="http://www.ajpes.si/images/pika.gif">
          <a:extLst>
            <a:ext uri="{FF2B5EF4-FFF2-40B4-BE49-F238E27FC236}">
              <a16:creationId xmlns:a16="http://schemas.microsoft.com/office/drawing/2014/main" id="{99D9128B-886D-4F12-8C63-E9D453F6E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31" name="Slika 30" descr="http://www.ajpes.si/images/pika.gif">
          <a:extLst>
            <a:ext uri="{FF2B5EF4-FFF2-40B4-BE49-F238E27FC236}">
              <a16:creationId xmlns:a16="http://schemas.microsoft.com/office/drawing/2014/main" id="{414A2F55-5D8B-4D4A-BD7B-B8008371C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32" name="Slika 31" descr="http://www.ajpes.si/images/pika.gif">
          <a:extLst>
            <a:ext uri="{FF2B5EF4-FFF2-40B4-BE49-F238E27FC236}">
              <a16:creationId xmlns:a16="http://schemas.microsoft.com/office/drawing/2014/main" id="{1A2E20DE-B250-4A9E-A74E-C445CEB44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33" name="Slika 32" descr="http://www.ajpes.si/images/pika.gif">
          <a:extLst>
            <a:ext uri="{FF2B5EF4-FFF2-40B4-BE49-F238E27FC236}">
              <a16:creationId xmlns:a16="http://schemas.microsoft.com/office/drawing/2014/main" id="{D36AB3CA-15D2-453C-AA8F-7EAF46BE2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34" name="Slika 33" descr="http://www.ajpes.si/images/pika.gif">
          <a:extLst>
            <a:ext uri="{FF2B5EF4-FFF2-40B4-BE49-F238E27FC236}">
              <a16:creationId xmlns:a16="http://schemas.microsoft.com/office/drawing/2014/main" id="{1EE3C4DC-FB72-4065-8236-E8B8625CD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35" name="Slika 34" descr="http://www.ajpes.si/images/pika.gif">
          <a:extLst>
            <a:ext uri="{FF2B5EF4-FFF2-40B4-BE49-F238E27FC236}">
              <a16:creationId xmlns:a16="http://schemas.microsoft.com/office/drawing/2014/main" id="{0EFE1911-48F3-4ACC-98E0-BCFEF3C9B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9525</xdr:colOff>
      <xdr:row>22</xdr:row>
      <xdr:rowOff>9525</xdr:rowOff>
    </xdr:to>
    <xdr:pic>
      <xdr:nvPicPr>
        <xdr:cNvPr id="36" name="Slika 35" descr="http://www.ajpes.si/images/pika.gif">
          <a:extLst>
            <a:ext uri="{FF2B5EF4-FFF2-40B4-BE49-F238E27FC236}">
              <a16:creationId xmlns:a16="http://schemas.microsoft.com/office/drawing/2014/main" id="{007E0CA5-FB07-4825-983C-96A2011DD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xdr:row>
      <xdr:rowOff>0</xdr:rowOff>
    </xdr:from>
    <xdr:ext cx="9525" cy="9525"/>
    <xdr:pic>
      <xdr:nvPicPr>
        <xdr:cNvPr id="37" name="Slika 36" descr="http://www.ajpes.si/images/pika.gif">
          <a:extLst>
            <a:ext uri="{FF2B5EF4-FFF2-40B4-BE49-F238E27FC236}">
              <a16:creationId xmlns:a16="http://schemas.microsoft.com/office/drawing/2014/main" id="{EF2E21A3-03B9-44BB-9DAA-83B1EB572D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485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38" name="Slika 37" descr="http://www.ajpes.si/images/pika.gif">
          <a:extLst>
            <a:ext uri="{FF2B5EF4-FFF2-40B4-BE49-F238E27FC236}">
              <a16:creationId xmlns:a16="http://schemas.microsoft.com/office/drawing/2014/main" id="{CDE237B0-A2AA-44AA-9E25-0C564CF0C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39" name="Slika 38" descr="http://www.ajpes.si/images/pika.gif">
          <a:extLst>
            <a:ext uri="{FF2B5EF4-FFF2-40B4-BE49-F238E27FC236}">
              <a16:creationId xmlns:a16="http://schemas.microsoft.com/office/drawing/2014/main" id="{1D4D85F1-B5B8-46D0-A579-51F99F1CF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40" name="Slika 39" descr="http://www.ajpes.si/images/pika.gif">
          <a:extLst>
            <a:ext uri="{FF2B5EF4-FFF2-40B4-BE49-F238E27FC236}">
              <a16:creationId xmlns:a16="http://schemas.microsoft.com/office/drawing/2014/main" id="{DA2707F0-5067-4352-8D4D-17EEF5058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41" name="Slika 40" descr="http://www.ajpes.si/images/pika.gif">
          <a:extLst>
            <a:ext uri="{FF2B5EF4-FFF2-40B4-BE49-F238E27FC236}">
              <a16:creationId xmlns:a16="http://schemas.microsoft.com/office/drawing/2014/main" id="{78232545-9AE7-411F-A0EA-58BE41D07C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42" name="Slika 41" descr="http://www.ajpes.si/images/pika.gif">
          <a:extLst>
            <a:ext uri="{FF2B5EF4-FFF2-40B4-BE49-F238E27FC236}">
              <a16:creationId xmlns:a16="http://schemas.microsoft.com/office/drawing/2014/main" id="{EF0FE207-170D-42F1-BC48-77151E8C7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43" name="Slika 42" descr="http://www.ajpes.si/images/pika.gif">
          <a:extLst>
            <a:ext uri="{FF2B5EF4-FFF2-40B4-BE49-F238E27FC236}">
              <a16:creationId xmlns:a16="http://schemas.microsoft.com/office/drawing/2014/main" id="{1D06D959-D7B6-4D44-85F3-4B29A166F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44" name="Slika 43" descr="http://www.ajpes.si/images/pika.gif">
          <a:extLst>
            <a:ext uri="{FF2B5EF4-FFF2-40B4-BE49-F238E27FC236}">
              <a16:creationId xmlns:a16="http://schemas.microsoft.com/office/drawing/2014/main" id="{374B3EFA-BA41-431B-B774-E7EB1F0BA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45" name="Slika 44" descr="http://www.ajpes.si/images/pika.gif">
          <a:extLst>
            <a:ext uri="{FF2B5EF4-FFF2-40B4-BE49-F238E27FC236}">
              <a16:creationId xmlns:a16="http://schemas.microsoft.com/office/drawing/2014/main" id="{5F26016F-CDC3-4E14-B54F-867A42680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46" name="Slika 45" descr="http://www.ajpes.si/images/pika.gif">
          <a:extLst>
            <a:ext uri="{FF2B5EF4-FFF2-40B4-BE49-F238E27FC236}">
              <a16:creationId xmlns:a16="http://schemas.microsoft.com/office/drawing/2014/main" id="{72364079-67AC-43E9-973C-EFE18ECD5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47" name="Slika 46" descr="http://www.ajpes.si/images/pika.gif">
          <a:extLst>
            <a:ext uri="{FF2B5EF4-FFF2-40B4-BE49-F238E27FC236}">
              <a16:creationId xmlns:a16="http://schemas.microsoft.com/office/drawing/2014/main" id="{0E716866-DFE5-4861-B0E4-3A7AFACF2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48" name="Slika 47" descr="http://www.ajpes.si/images/pika.gif">
          <a:extLst>
            <a:ext uri="{FF2B5EF4-FFF2-40B4-BE49-F238E27FC236}">
              <a16:creationId xmlns:a16="http://schemas.microsoft.com/office/drawing/2014/main" id="{9F53BAF6-4A89-45DF-AD25-FF0B44809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49" name="Slika 48" descr="http://www.ajpes.si/images/pika.gif">
          <a:extLst>
            <a:ext uri="{FF2B5EF4-FFF2-40B4-BE49-F238E27FC236}">
              <a16:creationId xmlns:a16="http://schemas.microsoft.com/office/drawing/2014/main" id="{4F3DF7B0-22A3-4B6F-9FD6-B84A3949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50" name="Slika 49" descr="http://www.ajpes.si/images/pika.gif">
          <a:extLst>
            <a:ext uri="{FF2B5EF4-FFF2-40B4-BE49-F238E27FC236}">
              <a16:creationId xmlns:a16="http://schemas.microsoft.com/office/drawing/2014/main" id="{225F1659-7C77-4BCC-BA84-E8CF34570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51" name="Slika 50" descr="http://www.ajpes.si/images/pika.gif">
          <a:extLst>
            <a:ext uri="{FF2B5EF4-FFF2-40B4-BE49-F238E27FC236}">
              <a16:creationId xmlns:a16="http://schemas.microsoft.com/office/drawing/2014/main" id="{49A6F67D-19F8-4B34-AC3A-2DFC86407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52" name="Slika 51" descr="http://www.ajpes.si/images/pika.gif">
          <a:extLst>
            <a:ext uri="{FF2B5EF4-FFF2-40B4-BE49-F238E27FC236}">
              <a16:creationId xmlns:a16="http://schemas.microsoft.com/office/drawing/2014/main" id="{0D3FD30D-5CC4-43AF-8125-F365B1587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53" name="Slika 52" descr="http://www.ajpes.si/images/pika.gif">
          <a:extLst>
            <a:ext uri="{FF2B5EF4-FFF2-40B4-BE49-F238E27FC236}">
              <a16:creationId xmlns:a16="http://schemas.microsoft.com/office/drawing/2014/main" id="{C0EFCEC8-8A08-4CDF-8BC7-A67B3F25E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54" name="Slika 53" descr="http://www.ajpes.si/images/pika.gif">
          <a:extLst>
            <a:ext uri="{FF2B5EF4-FFF2-40B4-BE49-F238E27FC236}">
              <a16:creationId xmlns:a16="http://schemas.microsoft.com/office/drawing/2014/main" id="{29F7848A-452F-4053-9B7B-098E43225B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55" name="Slika 54" descr="http://www.ajpes.si/images/pika.gif">
          <a:extLst>
            <a:ext uri="{FF2B5EF4-FFF2-40B4-BE49-F238E27FC236}">
              <a16:creationId xmlns:a16="http://schemas.microsoft.com/office/drawing/2014/main" id="{71E20D4E-9FD4-41C5-861A-6E8E2DE26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200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56" name="Slika 55" descr="http://www.ajpes.si/images/pika.gif">
          <a:extLst>
            <a:ext uri="{FF2B5EF4-FFF2-40B4-BE49-F238E27FC236}">
              <a16:creationId xmlns:a16="http://schemas.microsoft.com/office/drawing/2014/main" id="{3A0EF623-D3E8-41D6-BFE7-5C196758D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57" name="Slika 56" descr="http://www.ajpes.si/images/pika.gif">
          <a:extLst>
            <a:ext uri="{FF2B5EF4-FFF2-40B4-BE49-F238E27FC236}">
              <a16:creationId xmlns:a16="http://schemas.microsoft.com/office/drawing/2014/main" id="{5DABA13C-F428-473F-92E4-6CE8D9F3E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58" name="Slika 57" descr="http://www.ajpes.si/images/pika.gif">
          <a:extLst>
            <a:ext uri="{FF2B5EF4-FFF2-40B4-BE49-F238E27FC236}">
              <a16:creationId xmlns:a16="http://schemas.microsoft.com/office/drawing/2014/main" id="{87F496AD-5ECF-405F-9C05-BC39CF95E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59" name="Slika 58" descr="http://www.ajpes.si/images/pika.gif">
          <a:extLst>
            <a:ext uri="{FF2B5EF4-FFF2-40B4-BE49-F238E27FC236}">
              <a16:creationId xmlns:a16="http://schemas.microsoft.com/office/drawing/2014/main" id="{DC5E6A81-F64A-477B-A486-577CFC74D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60" name="Slika 59" descr="http://www.ajpes.si/images/pika.gif">
          <a:extLst>
            <a:ext uri="{FF2B5EF4-FFF2-40B4-BE49-F238E27FC236}">
              <a16:creationId xmlns:a16="http://schemas.microsoft.com/office/drawing/2014/main" id="{6ED36BB2-27C2-49A0-8BC7-8755D44E5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9772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61" name="Slika 60" descr="http://www.ajpes.si/images/pika.gif">
          <a:extLst>
            <a:ext uri="{FF2B5EF4-FFF2-40B4-BE49-F238E27FC236}">
              <a16:creationId xmlns:a16="http://schemas.microsoft.com/office/drawing/2014/main" id="{F3C5E02F-8E5B-406C-BEE2-0AF66D4C7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62" name="Slika 61" descr="http://www.ajpes.si/images/pika.gif">
          <a:extLst>
            <a:ext uri="{FF2B5EF4-FFF2-40B4-BE49-F238E27FC236}">
              <a16:creationId xmlns:a16="http://schemas.microsoft.com/office/drawing/2014/main" id="{0856CAA5-57B0-4513-9F80-0F7E37097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63" name="Slika 62" descr="http://www.ajpes.si/images/pika.gif">
          <a:extLst>
            <a:ext uri="{FF2B5EF4-FFF2-40B4-BE49-F238E27FC236}">
              <a16:creationId xmlns:a16="http://schemas.microsoft.com/office/drawing/2014/main" id="{E0275916-59CE-47A4-B6F2-DE6B91DAE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64" name="Slika 63" descr="http://www.ajpes.si/images/pika.gif">
          <a:extLst>
            <a:ext uri="{FF2B5EF4-FFF2-40B4-BE49-F238E27FC236}">
              <a16:creationId xmlns:a16="http://schemas.microsoft.com/office/drawing/2014/main" id="{451977F4-8177-49D1-A802-A12EF1C98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65" name="Slika 64" descr="http://www.ajpes.si/images/pika.gif">
          <a:extLst>
            <a:ext uri="{FF2B5EF4-FFF2-40B4-BE49-F238E27FC236}">
              <a16:creationId xmlns:a16="http://schemas.microsoft.com/office/drawing/2014/main" id="{2F1AA8DC-D588-4ADF-BA93-A91255D33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66" name="Slika 65" descr="http://www.ajpes.si/images/pika.gif">
          <a:extLst>
            <a:ext uri="{FF2B5EF4-FFF2-40B4-BE49-F238E27FC236}">
              <a16:creationId xmlns:a16="http://schemas.microsoft.com/office/drawing/2014/main" id="{95370929-066D-4AC1-BADF-5FD4B5B308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67" name="Slika 66" descr="http://www.ajpes.si/images/pika.gif">
          <a:extLst>
            <a:ext uri="{FF2B5EF4-FFF2-40B4-BE49-F238E27FC236}">
              <a16:creationId xmlns:a16="http://schemas.microsoft.com/office/drawing/2014/main" id="{5A55EA96-3CD1-44CF-B9E7-C43C6F6A9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68" name="Slika 67" descr="http://www.ajpes.si/images/pika.gif">
          <a:extLst>
            <a:ext uri="{FF2B5EF4-FFF2-40B4-BE49-F238E27FC236}">
              <a16:creationId xmlns:a16="http://schemas.microsoft.com/office/drawing/2014/main" id="{E5DE5DCD-9292-4DC3-8537-4726345AC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69" name="Slika 68" descr="http://www.ajpes.si/images/pika.gif">
          <a:extLst>
            <a:ext uri="{FF2B5EF4-FFF2-40B4-BE49-F238E27FC236}">
              <a16:creationId xmlns:a16="http://schemas.microsoft.com/office/drawing/2014/main" id="{E0B0ECFF-6247-4090-BF2F-E744770DA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70" name="Slika 69" descr="http://www.ajpes.si/images/pika.gif">
          <a:extLst>
            <a:ext uri="{FF2B5EF4-FFF2-40B4-BE49-F238E27FC236}">
              <a16:creationId xmlns:a16="http://schemas.microsoft.com/office/drawing/2014/main" id="{5C08D2B4-0666-457F-8578-BD2C3B414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71" name="Slika 70" descr="http://www.ajpes.si/images/pika.gif">
          <a:extLst>
            <a:ext uri="{FF2B5EF4-FFF2-40B4-BE49-F238E27FC236}">
              <a16:creationId xmlns:a16="http://schemas.microsoft.com/office/drawing/2014/main" id="{B2FECD86-E368-451D-BBAB-0A39C3CE2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72" name="Slika 71" descr="http://www.ajpes.si/images/pika.gif">
          <a:extLst>
            <a:ext uri="{FF2B5EF4-FFF2-40B4-BE49-F238E27FC236}">
              <a16:creationId xmlns:a16="http://schemas.microsoft.com/office/drawing/2014/main" id="{B2AB3D13-F582-4A76-A6D6-10BE5F3B1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73" name="Slika 72" descr="http://www.ajpes.si/images/pika.gif">
          <a:extLst>
            <a:ext uri="{FF2B5EF4-FFF2-40B4-BE49-F238E27FC236}">
              <a16:creationId xmlns:a16="http://schemas.microsoft.com/office/drawing/2014/main" id="{39ECEEC9-2F6A-4444-BA41-DA6F7CE91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74" name="Slika 73" descr="http://www.ajpes.si/images/pika.gif">
          <a:extLst>
            <a:ext uri="{FF2B5EF4-FFF2-40B4-BE49-F238E27FC236}">
              <a16:creationId xmlns:a16="http://schemas.microsoft.com/office/drawing/2014/main" id="{FC6EC234-C8E3-456A-B386-4535EAB43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75" name="Slika 74" descr="http://www.ajpes.si/images/pika.gif">
          <a:extLst>
            <a:ext uri="{FF2B5EF4-FFF2-40B4-BE49-F238E27FC236}">
              <a16:creationId xmlns:a16="http://schemas.microsoft.com/office/drawing/2014/main" id="{DC04CEEB-244C-4340-90CB-0BC31DCF3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76" name="Slika 75" descr="http://www.ajpes.si/images/pika.gif">
          <a:extLst>
            <a:ext uri="{FF2B5EF4-FFF2-40B4-BE49-F238E27FC236}">
              <a16:creationId xmlns:a16="http://schemas.microsoft.com/office/drawing/2014/main" id="{12242290-80A5-4BA3-A3C1-729610169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77" name="Slika 76" descr="http://www.ajpes.si/images/pika.gif">
          <a:extLst>
            <a:ext uri="{FF2B5EF4-FFF2-40B4-BE49-F238E27FC236}">
              <a16:creationId xmlns:a16="http://schemas.microsoft.com/office/drawing/2014/main" id="{2E09AFE7-F89D-4E1C-8170-B73129B48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78" name="Slika 77" descr="http://www.ajpes.si/images/pika.gif">
          <a:extLst>
            <a:ext uri="{FF2B5EF4-FFF2-40B4-BE49-F238E27FC236}">
              <a16:creationId xmlns:a16="http://schemas.microsoft.com/office/drawing/2014/main" id="{97645DB4-5819-4291-9DDD-1E976CF3C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79" name="Slika 78" descr="http://www.ajpes.si/images/pika.gif">
          <a:extLst>
            <a:ext uri="{FF2B5EF4-FFF2-40B4-BE49-F238E27FC236}">
              <a16:creationId xmlns:a16="http://schemas.microsoft.com/office/drawing/2014/main" id="{82E720E7-85AC-438D-BA6C-AD2BB67EF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80" name="Slika 79" descr="http://www.ajpes.si/images/pika.gif">
          <a:extLst>
            <a:ext uri="{FF2B5EF4-FFF2-40B4-BE49-F238E27FC236}">
              <a16:creationId xmlns:a16="http://schemas.microsoft.com/office/drawing/2014/main" id="{5F3DD62D-D058-4DE2-B9A2-B60C2B68B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81" name="Slika 80" descr="http://www.ajpes.si/images/pika.gif">
          <a:extLst>
            <a:ext uri="{FF2B5EF4-FFF2-40B4-BE49-F238E27FC236}">
              <a16:creationId xmlns:a16="http://schemas.microsoft.com/office/drawing/2014/main" id="{EDC27E11-5D80-468D-AD7C-ACC3EC507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82" name="Slika 81" descr="http://www.ajpes.si/images/pika.gif">
          <a:extLst>
            <a:ext uri="{FF2B5EF4-FFF2-40B4-BE49-F238E27FC236}">
              <a16:creationId xmlns:a16="http://schemas.microsoft.com/office/drawing/2014/main" id="{23F338A6-E4C3-4E11-9FD4-EE344497E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83" name="Slika 82" descr="http://www.ajpes.si/images/pika.gif">
          <a:extLst>
            <a:ext uri="{FF2B5EF4-FFF2-40B4-BE49-F238E27FC236}">
              <a16:creationId xmlns:a16="http://schemas.microsoft.com/office/drawing/2014/main" id="{06678879-DBBB-4703-A267-876E3A059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84" name="Slika 83" descr="http://www.ajpes.si/images/pika.gif">
          <a:extLst>
            <a:ext uri="{FF2B5EF4-FFF2-40B4-BE49-F238E27FC236}">
              <a16:creationId xmlns:a16="http://schemas.microsoft.com/office/drawing/2014/main" id="{B336DF60-318A-4CA5-B93B-E9F770AA9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85" name="Slika 84" descr="http://www.ajpes.si/images/pika.gif">
          <a:extLst>
            <a:ext uri="{FF2B5EF4-FFF2-40B4-BE49-F238E27FC236}">
              <a16:creationId xmlns:a16="http://schemas.microsoft.com/office/drawing/2014/main" id="{31DECCD2-377C-49E8-B9FE-2D61304EA7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86" name="Slika 85" descr="http://www.ajpes.si/images/pika.gif">
          <a:extLst>
            <a:ext uri="{FF2B5EF4-FFF2-40B4-BE49-F238E27FC236}">
              <a16:creationId xmlns:a16="http://schemas.microsoft.com/office/drawing/2014/main" id="{17DAB963-8A7B-4376-8095-FB44F8AFB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87" name="Slika 86" descr="http://www.ajpes.si/images/pika.gif">
          <a:extLst>
            <a:ext uri="{FF2B5EF4-FFF2-40B4-BE49-F238E27FC236}">
              <a16:creationId xmlns:a16="http://schemas.microsoft.com/office/drawing/2014/main" id="{3DADE4AF-A132-498C-9E7F-7910ECC22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88" name="Slika 87" descr="http://www.ajpes.si/images/pika.gif">
          <a:extLst>
            <a:ext uri="{FF2B5EF4-FFF2-40B4-BE49-F238E27FC236}">
              <a16:creationId xmlns:a16="http://schemas.microsoft.com/office/drawing/2014/main" id="{AEF36739-1EB3-47FD-B55E-D600AA333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89" name="Slika 88" descr="http://www.ajpes.si/images/pika.gif">
          <a:extLst>
            <a:ext uri="{FF2B5EF4-FFF2-40B4-BE49-F238E27FC236}">
              <a16:creationId xmlns:a16="http://schemas.microsoft.com/office/drawing/2014/main" id="{E53E790D-DF0E-4FBB-88D0-0FA3968761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90" name="Slika 89" descr="http://www.ajpes.si/images/pika.gif">
          <a:extLst>
            <a:ext uri="{FF2B5EF4-FFF2-40B4-BE49-F238E27FC236}">
              <a16:creationId xmlns:a16="http://schemas.microsoft.com/office/drawing/2014/main" id="{7A27904C-1671-4201-92DA-8E172D6AD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91" name="Slika 90" descr="http://www.ajpes.si/images/pika.gif">
          <a:extLst>
            <a:ext uri="{FF2B5EF4-FFF2-40B4-BE49-F238E27FC236}">
              <a16:creationId xmlns:a16="http://schemas.microsoft.com/office/drawing/2014/main" id="{69891B58-20B7-472B-B4C8-93F0391E4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92" name="Slika 91" descr="http://www.ajpes.si/images/pika.gif">
          <a:extLst>
            <a:ext uri="{FF2B5EF4-FFF2-40B4-BE49-F238E27FC236}">
              <a16:creationId xmlns:a16="http://schemas.microsoft.com/office/drawing/2014/main" id="{A55C2000-4EED-438F-B220-4E9FB06FC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93" name="Slika 92" descr="http://www.ajpes.si/images/pika.gif">
          <a:extLst>
            <a:ext uri="{FF2B5EF4-FFF2-40B4-BE49-F238E27FC236}">
              <a16:creationId xmlns:a16="http://schemas.microsoft.com/office/drawing/2014/main" id="{AE85B1E1-E0DD-48B2-85FB-213C1E433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94" name="Slika 93" descr="http://www.ajpes.si/images/pika.gif">
          <a:extLst>
            <a:ext uri="{FF2B5EF4-FFF2-40B4-BE49-F238E27FC236}">
              <a16:creationId xmlns:a16="http://schemas.microsoft.com/office/drawing/2014/main" id="{157C5855-C6E2-4E1C-A34E-9EABBAFD8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95" name="Slika 94" descr="http://www.ajpes.si/images/pika.gif">
          <a:extLst>
            <a:ext uri="{FF2B5EF4-FFF2-40B4-BE49-F238E27FC236}">
              <a16:creationId xmlns:a16="http://schemas.microsoft.com/office/drawing/2014/main" id="{92881950-3C86-4A5C-87CE-5F2DC14E4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96" name="Slika 95" descr="http://www.ajpes.si/images/pika.gif">
          <a:extLst>
            <a:ext uri="{FF2B5EF4-FFF2-40B4-BE49-F238E27FC236}">
              <a16:creationId xmlns:a16="http://schemas.microsoft.com/office/drawing/2014/main" id="{D49BEDFF-6DCE-4BA1-BEC6-EF14EFDB9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97" name="Slika 96" descr="http://www.ajpes.si/images/pika.gif">
          <a:extLst>
            <a:ext uri="{FF2B5EF4-FFF2-40B4-BE49-F238E27FC236}">
              <a16:creationId xmlns:a16="http://schemas.microsoft.com/office/drawing/2014/main" id="{6E6E78AB-C2DB-4D26-8B71-E9913C2EF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98" name="Slika 97" descr="http://www.ajpes.si/images/pika.gif">
          <a:extLst>
            <a:ext uri="{FF2B5EF4-FFF2-40B4-BE49-F238E27FC236}">
              <a16:creationId xmlns:a16="http://schemas.microsoft.com/office/drawing/2014/main" id="{6A1B28DD-509F-4452-91CA-9A830F7050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99" name="Slika 98" descr="http://www.ajpes.si/images/pika.gif">
          <a:extLst>
            <a:ext uri="{FF2B5EF4-FFF2-40B4-BE49-F238E27FC236}">
              <a16:creationId xmlns:a16="http://schemas.microsoft.com/office/drawing/2014/main" id="{9D47A974-FBF9-412A-A6C4-9A81A58EB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00" name="Slika 99" descr="http://www.ajpes.si/images/pika.gif">
          <a:extLst>
            <a:ext uri="{FF2B5EF4-FFF2-40B4-BE49-F238E27FC236}">
              <a16:creationId xmlns:a16="http://schemas.microsoft.com/office/drawing/2014/main" id="{11CB640B-5E83-4D1B-89EC-BB07536CA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01" name="Slika 100" descr="http://www.ajpes.si/images/pika.gif">
          <a:extLst>
            <a:ext uri="{FF2B5EF4-FFF2-40B4-BE49-F238E27FC236}">
              <a16:creationId xmlns:a16="http://schemas.microsoft.com/office/drawing/2014/main" id="{54AFECAD-901A-4491-94D5-59D3B8D76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02" name="Slika 101" descr="http://www.ajpes.si/images/pika.gif">
          <a:extLst>
            <a:ext uri="{FF2B5EF4-FFF2-40B4-BE49-F238E27FC236}">
              <a16:creationId xmlns:a16="http://schemas.microsoft.com/office/drawing/2014/main" id="{A8DA5618-988E-437A-ACDD-6C5881277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03" name="Slika 102" descr="http://www.ajpes.si/images/pika.gif">
          <a:extLst>
            <a:ext uri="{FF2B5EF4-FFF2-40B4-BE49-F238E27FC236}">
              <a16:creationId xmlns:a16="http://schemas.microsoft.com/office/drawing/2014/main" id="{35675AA9-FF59-4349-A369-B6D59E627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04" name="Slika 103" descr="http://www.ajpes.si/images/pika.gif">
          <a:extLst>
            <a:ext uri="{FF2B5EF4-FFF2-40B4-BE49-F238E27FC236}">
              <a16:creationId xmlns:a16="http://schemas.microsoft.com/office/drawing/2014/main" id="{175955F1-118B-4881-B733-B8FF33C4C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05" name="Slika 104" descr="http://www.ajpes.si/images/pika.gif">
          <a:extLst>
            <a:ext uri="{FF2B5EF4-FFF2-40B4-BE49-F238E27FC236}">
              <a16:creationId xmlns:a16="http://schemas.microsoft.com/office/drawing/2014/main" id="{4FC93713-3528-4F0B-8789-4559641E1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06" name="Slika 105" descr="http://www.ajpes.si/images/pika.gif">
          <a:extLst>
            <a:ext uri="{FF2B5EF4-FFF2-40B4-BE49-F238E27FC236}">
              <a16:creationId xmlns:a16="http://schemas.microsoft.com/office/drawing/2014/main" id="{CE13A919-0EBF-4A10-AEBC-E71DB1F27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07" name="Slika 106" descr="http://www.ajpes.si/images/pika.gif">
          <a:extLst>
            <a:ext uri="{FF2B5EF4-FFF2-40B4-BE49-F238E27FC236}">
              <a16:creationId xmlns:a16="http://schemas.microsoft.com/office/drawing/2014/main" id="{6C64A23D-4F82-40A1-AAD6-BFC5D4BEB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08" name="Slika 107" descr="http://www.ajpes.si/images/pika.gif">
          <a:extLst>
            <a:ext uri="{FF2B5EF4-FFF2-40B4-BE49-F238E27FC236}">
              <a16:creationId xmlns:a16="http://schemas.microsoft.com/office/drawing/2014/main" id="{1B66E127-707C-4DA1-B7BF-A3D565C02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09" name="Slika 108" descr="http://www.ajpes.si/images/pika.gif">
          <a:extLst>
            <a:ext uri="{FF2B5EF4-FFF2-40B4-BE49-F238E27FC236}">
              <a16:creationId xmlns:a16="http://schemas.microsoft.com/office/drawing/2014/main" id="{5439EF29-7903-42F5-8F2B-95C501329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10" name="Slika 109" descr="http://www.ajpes.si/images/pika.gif">
          <a:extLst>
            <a:ext uri="{FF2B5EF4-FFF2-40B4-BE49-F238E27FC236}">
              <a16:creationId xmlns:a16="http://schemas.microsoft.com/office/drawing/2014/main" id="{6A0B1A96-3740-48F1-845F-0ED78A61B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11" name="Slika 110" descr="http://www.ajpes.si/images/pika.gif">
          <a:extLst>
            <a:ext uri="{FF2B5EF4-FFF2-40B4-BE49-F238E27FC236}">
              <a16:creationId xmlns:a16="http://schemas.microsoft.com/office/drawing/2014/main" id="{DE85F0DD-8E5D-4999-AE26-0E2892DED0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12" name="Slika 111" descr="http://www.ajpes.si/images/pika.gif">
          <a:extLst>
            <a:ext uri="{FF2B5EF4-FFF2-40B4-BE49-F238E27FC236}">
              <a16:creationId xmlns:a16="http://schemas.microsoft.com/office/drawing/2014/main" id="{9924B788-E3E4-4417-AB29-57108266A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13" name="Slika 112" descr="http://www.ajpes.si/images/pika.gif">
          <a:extLst>
            <a:ext uri="{FF2B5EF4-FFF2-40B4-BE49-F238E27FC236}">
              <a16:creationId xmlns:a16="http://schemas.microsoft.com/office/drawing/2014/main" id="{04AF12B8-21C3-4D76-8B92-62B1345F2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14" name="Slika 113" descr="http://www.ajpes.si/images/pika.gif">
          <a:extLst>
            <a:ext uri="{FF2B5EF4-FFF2-40B4-BE49-F238E27FC236}">
              <a16:creationId xmlns:a16="http://schemas.microsoft.com/office/drawing/2014/main" id="{8F32C68F-30D9-4CE2-BA2F-DD1770424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15" name="Slika 114" descr="http://www.ajpes.si/images/pika.gif">
          <a:extLst>
            <a:ext uri="{FF2B5EF4-FFF2-40B4-BE49-F238E27FC236}">
              <a16:creationId xmlns:a16="http://schemas.microsoft.com/office/drawing/2014/main" id="{9B38849A-C963-49DF-9F54-58E2FEA36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16" name="Slika 115" descr="http://www.ajpes.si/images/pika.gif">
          <a:extLst>
            <a:ext uri="{FF2B5EF4-FFF2-40B4-BE49-F238E27FC236}">
              <a16:creationId xmlns:a16="http://schemas.microsoft.com/office/drawing/2014/main" id="{631039AA-D073-4D33-BF33-72B4DD824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17" name="Slika 116" descr="http://www.ajpes.si/images/pika.gif">
          <a:extLst>
            <a:ext uri="{FF2B5EF4-FFF2-40B4-BE49-F238E27FC236}">
              <a16:creationId xmlns:a16="http://schemas.microsoft.com/office/drawing/2014/main" id="{C2CFA206-2DAF-4F79-BE35-81DCD4181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18" name="Slika 117" descr="http://www.ajpes.si/images/pika.gif">
          <a:extLst>
            <a:ext uri="{FF2B5EF4-FFF2-40B4-BE49-F238E27FC236}">
              <a16:creationId xmlns:a16="http://schemas.microsoft.com/office/drawing/2014/main" id="{4174B60E-69EA-400A-B49C-5CD48E737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19" name="Slika 118" descr="http://www.ajpes.si/images/pika.gif">
          <a:extLst>
            <a:ext uri="{FF2B5EF4-FFF2-40B4-BE49-F238E27FC236}">
              <a16:creationId xmlns:a16="http://schemas.microsoft.com/office/drawing/2014/main" id="{4A81DD93-25C6-4EC4-9A68-AB6BA0D27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20" name="Slika 119" descr="http://www.ajpes.si/images/pika.gif">
          <a:extLst>
            <a:ext uri="{FF2B5EF4-FFF2-40B4-BE49-F238E27FC236}">
              <a16:creationId xmlns:a16="http://schemas.microsoft.com/office/drawing/2014/main" id="{DA97B658-864B-48AC-B5AA-BF10D27DE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21" name="Slika 120" descr="http://www.ajpes.si/images/pika.gif">
          <a:extLst>
            <a:ext uri="{FF2B5EF4-FFF2-40B4-BE49-F238E27FC236}">
              <a16:creationId xmlns:a16="http://schemas.microsoft.com/office/drawing/2014/main" id="{EEF0DF4D-9D45-460C-833C-0723F9101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22" name="Slika 121" descr="http://www.ajpes.si/images/pika.gif">
          <a:extLst>
            <a:ext uri="{FF2B5EF4-FFF2-40B4-BE49-F238E27FC236}">
              <a16:creationId xmlns:a16="http://schemas.microsoft.com/office/drawing/2014/main" id="{1EDE107D-45EC-49E4-BE98-EED67B22C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23" name="Slika 122" descr="http://www.ajpes.si/images/pika.gif">
          <a:extLst>
            <a:ext uri="{FF2B5EF4-FFF2-40B4-BE49-F238E27FC236}">
              <a16:creationId xmlns:a16="http://schemas.microsoft.com/office/drawing/2014/main" id="{333E28D5-E797-4235-807D-1911DEE02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24" name="Slika 123" descr="http://www.ajpes.si/images/pika.gif">
          <a:extLst>
            <a:ext uri="{FF2B5EF4-FFF2-40B4-BE49-F238E27FC236}">
              <a16:creationId xmlns:a16="http://schemas.microsoft.com/office/drawing/2014/main" id="{F0744849-A705-4B36-9CA0-76A14C2C9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25" name="Slika 124" descr="http://www.ajpes.si/images/pika.gif">
          <a:extLst>
            <a:ext uri="{FF2B5EF4-FFF2-40B4-BE49-F238E27FC236}">
              <a16:creationId xmlns:a16="http://schemas.microsoft.com/office/drawing/2014/main" id="{C3676D3B-6FD2-4A51-85F8-AE6349A4B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26" name="Slika 125" descr="http://www.ajpes.si/images/pika.gif">
          <a:extLst>
            <a:ext uri="{FF2B5EF4-FFF2-40B4-BE49-F238E27FC236}">
              <a16:creationId xmlns:a16="http://schemas.microsoft.com/office/drawing/2014/main" id="{2D2EF12E-C7B6-4283-B26B-53E9C1211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27" name="Slika 126" descr="http://www.ajpes.si/images/pika.gif">
          <a:extLst>
            <a:ext uri="{FF2B5EF4-FFF2-40B4-BE49-F238E27FC236}">
              <a16:creationId xmlns:a16="http://schemas.microsoft.com/office/drawing/2014/main" id="{5ADE9AC7-6314-4076-899B-8A769EE6F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28" name="Slika 127" descr="http://www.ajpes.si/images/pika.gif">
          <a:extLst>
            <a:ext uri="{FF2B5EF4-FFF2-40B4-BE49-F238E27FC236}">
              <a16:creationId xmlns:a16="http://schemas.microsoft.com/office/drawing/2014/main" id="{C198EB18-7A9F-4907-A52E-11D47BA80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29" name="Slika 128" descr="http://www.ajpes.si/images/pika.gif">
          <a:extLst>
            <a:ext uri="{FF2B5EF4-FFF2-40B4-BE49-F238E27FC236}">
              <a16:creationId xmlns:a16="http://schemas.microsoft.com/office/drawing/2014/main" id="{C60D7FE0-93CD-484C-97CB-E86DB6EEB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30" name="Slika 129" descr="http://www.ajpes.si/images/pika.gif">
          <a:extLst>
            <a:ext uri="{FF2B5EF4-FFF2-40B4-BE49-F238E27FC236}">
              <a16:creationId xmlns:a16="http://schemas.microsoft.com/office/drawing/2014/main" id="{9EC676EA-3483-4683-8319-ECC8F1C1D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31" name="Slika 130" descr="http://www.ajpes.si/images/pika.gif">
          <a:extLst>
            <a:ext uri="{FF2B5EF4-FFF2-40B4-BE49-F238E27FC236}">
              <a16:creationId xmlns:a16="http://schemas.microsoft.com/office/drawing/2014/main" id="{18A2BC51-4AE1-4284-8C00-A8D4050AC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32" name="Slika 131" descr="http://www.ajpes.si/images/pika.gif">
          <a:extLst>
            <a:ext uri="{FF2B5EF4-FFF2-40B4-BE49-F238E27FC236}">
              <a16:creationId xmlns:a16="http://schemas.microsoft.com/office/drawing/2014/main" id="{0086B8F4-2F08-488C-93A1-667A7D092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33" name="Slika 132" descr="http://www.ajpes.si/images/pika.gif">
          <a:extLst>
            <a:ext uri="{FF2B5EF4-FFF2-40B4-BE49-F238E27FC236}">
              <a16:creationId xmlns:a16="http://schemas.microsoft.com/office/drawing/2014/main" id="{84E5057E-DB97-44B5-9C74-8FB95263E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34" name="Slika 133" descr="http://www.ajpes.si/images/pika.gif">
          <a:extLst>
            <a:ext uri="{FF2B5EF4-FFF2-40B4-BE49-F238E27FC236}">
              <a16:creationId xmlns:a16="http://schemas.microsoft.com/office/drawing/2014/main" id="{D4742ECC-5BD1-466A-99CD-125CF72F5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35" name="Slika 134" descr="http://www.ajpes.si/images/pika.gif">
          <a:extLst>
            <a:ext uri="{FF2B5EF4-FFF2-40B4-BE49-F238E27FC236}">
              <a16:creationId xmlns:a16="http://schemas.microsoft.com/office/drawing/2014/main" id="{23534912-172C-4E78-A822-A67B81B9A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36" name="Slika 135" descr="http://www.ajpes.si/images/pika.gif">
          <a:extLst>
            <a:ext uri="{FF2B5EF4-FFF2-40B4-BE49-F238E27FC236}">
              <a16:creationId xmlns:a16="http://schemas.microsoft.com/office/drawing/2014/main" id="{ED645861-C681-4E22-AEA7-5972E773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37" name="Slika 136" descr="http://www.ajpes.si/images/pika.gif">
          <a:extLst>
            <a:ext uri="{FF2B5EF4-FFF2-40B4-BE49-F238E27FC236}">
              <a16:creationId xmlns:a16="http://schemas.microsoft.com/office/drawing/2014/main" id="{70AE306B-F7D6-456F-9DD3-EC24DB6F55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38" name="Slika 137" descr="http://www.ajpes.si/images/pika.gif">
          <a:extLst>
            <a:ext uri="{FF2B5EF4-FFF2-40B4-BE49-F238E27FC236}">
              <a16:creationId xmlns:a16="http://schemas.microsoft.com/office/drawing/2014/main" id="{AE52D6E2-4C9D-4991-84AD-BC51F161E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39" name="Slika 138" descr="http://www.ajpes.si/images/pika.gif">
          <a:extLst>
            <a:ext uri="{FF2B5EF4-FFF2-40B4-BE49-F238E27FC236}">
              <a16:creationId xmlns:a16="http://schemas.microsoft.com/office/drawing/2014/main" id="{A9CE037B-93BA-47EF-AECD-2A7C79CFF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40" name="Slika 139" descr="http://www.ajpes.si/images/pika.gif">
          <a:extLst>
            <a:ext uri="{FF2B5EF4-FFF2-40B4-BE49-F238E27FC236}">
              <a16:creationId xmlns:a16="http://schemas.microsoft.com/office/drawing/2014/main" id="{03E628D7-E6A9-4886-8C61-34770368E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41" name="Slika 140" descr="http://www.ajpes.si/images/pika.gif">
          <a:extLst>
            <a:ext uri="{FF2B5EF4-FFF2-40B4-BE49-F238E27FC236}">
              <a16:creationId xmlns:a16="http://schemas.microsoft.com/office/drawing/2014/main" id="{BF48F7DF-1948-4153-9A11-AB5D3D75B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42" name="Slika 141" descr="http://www.ajpes.si/images/pika.gif">
          <a:extLst>
            <a:ext uri="{FF2B5EF4-FFF2-40B4-BE49-F238E27FC236}">
              <a16:creationId xmlns:a16="http://schemas.microsoft.com/office/drawing/2014/main" id="{1A315F15-D034-470D-A5EB-404812C0F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43" name="Slika 142" descr="http://www.ajpes.si/images/pika.gif">
          <a:extLst>
            <a:ext uri="{FF2B5EF4-FFF2-40B4-BE49-F238E27FC236}">
              <a16:creationId xmlns:a16="http://schemas.microsoft.com/office/drawing/2014/main" id="{BA8ACF9F-AC50-4D87-8D07-DF9B01581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44" name="Slika 143" descr="http://www.ajpes.si/images/pika.gif">
          <a:extLst>
            <a:ext uri="{FF2B5EF4-FFF2-40B4-BE49-F238E27FC236}">
              <a16:creationId xmlns:a16="http://schemas.microsoft.com/office/drawing/2014/main" id="{F57FD78E-CBF2-48C1-B5DB-192641F77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45" name="Slika 144" descr="http://www.ajpes.si/images/pika.gif">
          <a:extLst>
            <a:ext uri="{FF2B5EF4-FFF2-40B4-BE49-F238E27FC236}">
              <a16:creationId xmlns:a16="http://schemas.microsoft.com/office/drawing/2014/main" id="{B6FFCB4C-7BA9-4364-BE96-3A8506246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46" name="Slika 145" descr="http://www.ajpes.si/images/pika.gif">
          <a:extLst>
            <a:ext uri="{FF2B5EF4-FFF2-40B4-BE49-F238E27FC236}">
              <a16:creationId xmlns:a16="http://schemas.microsoft.com/office/drawing/2014/main" id="{4F011A7F-35F2-4450-80A4-9C7EFFDFA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47" name="Slika 146" descr="http://www.ajpes.si/images/pika.gif">
          <a:extLst>
            <a:ext uri="{FF2B5EF4-FFF2-40B4-BE49-F238E27FC236}">
              <a16:creationId xmlns:a16="http://schemas.microsoft.com/office/drawing/2014/main" id="{ACDE6C56-E60D-4915-906E-33C291E06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48" name="Slika 147" descr="http://www.ajpes.si/images/pika.gif">
          <a:extLst>
            <a:ext uri="{FF2B5EF4-FFF2-40B4-BE49-F238E27FC236}">
              <a16:creationId xmlns:a16="http://schemas.microsoft.com/office/drawing/2014/main" id="{C16D6484-4F69-4B00-B62C-F9037C3BF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49" name="Slika 148" descr="http://www.ajpes.si/images/pika.gif">
          <a:extLst>
            <a:ext uri="{FF2B5EF4-FFF2-40B4-BE49-F238E27FC236}">
              <a16:creationId xmlns:a16="http://schemas.microsoft.com/office/drawing/2014/main" id="{E50EB0D7-DFF4-42FF-B93C-A42168686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50" name="Slika 149" descr="http://www.ajpes.si/images/pika.gif">
          <a:extLst>
            <a:ext uri="{FF2B5EF4-FFF2-40B4-BE49-F238E27FC236}">
              <a16:creationId xmlns:a16="http://schemas.microsoft.com/office/drawing/2014/main" id="{789C6E11-5AAF-4B1C-BF27-F5ADCECDA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51" name="Slika 150" descr="http://www.ajpes.si/images/pika.gif">
          <a:extLst>
            <a:ext uri="{FF2B5EF4-FFF2-40B4-BE49-F238E27FC236}">
              <a16:creationId xmlns:a16="http://schemas.microsoft.com/office/drawing/2014/main" id="{91615683-1D88-4FF3-982C-323A44D86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52" name="Slika 151" descr="http://www.ajpes.si/images/pika.gif">
          <a:extLst>
            <a:ext uri="{FF2B5EF4-FFF2-40B4-BE49-F238E27FC236}">
              <a16:creationId xmlns:a16="http://schemas.microsoft.com/office/drawing/2014/main" id="{6EEB82BD-D0C9-413E-A1AC-98BEB759E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53" name="Slika 152" descr="http://www.ajpes.si/images/pika.gif">
          <a:extLst>
            <a:ext uri="{FF2B5EF4-FFF2-40B4-BE49-F238E27FC236}">
              <a16:creationId xmlns:a16="http://schemas.microsoft.com/office/drawing/2014/main" id="{66214DDB-EB73-4769-A1F6-20051D3BD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54" name="Slika 153" descr="http://www.ajpes.si/images/pika.gif">
          <a:extLst>
            <a:ext uri="{FF2B5EF4-FFF2-40B4-BE49-F238E27FC236}">
              <a16:creationId xmlns:a16="http://schemas.microsoft.com/office/drawing/2014/main" id="{93FAE20F-8D4A-40B3-A840-F551A0CACB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55" name="Slika 154" descr="http://www.ajpes.si/images/pika.gif">
          <a:extLst>
            <a:ext uri="{FF2B5EF4-FFF2-40B4-BE49-F238E27FC236}">
              <a16:creationId xmlns:a16="http://schemas.microsoft.com/office/drawing/2014/main" id="{E12EDBE6-A8DC-4C57-A693-9A0F1D7C2C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56" name="Slika 155" descr="http://www.ajpes.si/images/pika.gif">
          <a:extLst>
            <a:ext uri="{FF2B5EF4-FFF2-40B4-BE49-F238E27FC236}">
              <a16:creationId xmlns:a16="http://schemas.microsoft.com/office/drawing/2014/main" id="{7E01BE0F-4444-41CF-9481-E9481BC704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57" name="Slika 156" descr="http://www.ajpes.si/images/pika.gif">
          <a:extLst>
            <a:ext uri="{FF2B5EF4-FFF2-40B4-BE49-F238E27FC236}">
              <a16:creationId xmlns:a16="http://schemas.microsoft.com/office/drawing/2014/main" id="{386C788F-4730-4165-A7A1-0FEA97A9A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58" name="Slika 157" descr="http://www.ajpes.si/images/pika.gif">
          <a:extLst>
            <a:ext uri="{FF2B5EF4-FFF2-40B4-BE49-F238E27FC236}">
              <a16:creationId xmlns:a16="http://schemas.microsoft.com/office/drawing/2014/main" id="{CEC8F70E-4DE2-4105-8D41-255E53C0B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59" name="Slika 158" descr="http://www.ajpes.si/images/pika.gif">
          <a:extLst>
            <a:ext uri="{FF2B5EF4-FFF2-40B4-BE49-F238E27FC236}">
              <a16:creationId xmlns:a16="http://schemas.microsoft.com/office/drawing/2014/main" id="{586D2F15-E9A9-4499-84C1-067E2263C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60" name="Slika 159" descr="http://www.ajpes.si/images/pika.gif">
          <a:extLst>
            <a:ext uri="{FF2B5EF4-FFF2-40B4-BE49-F238E27FC236}">
              <a16:creationId xmlns:a16="http://schemas.microsoft.com/office/drawing/2014/main" id="{4B11ECBF-0576-4D9C-A982-4F6E1C946D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61" name="Slika 160" descr="http://www.ajpes.si/images/pika.gif">
          <a:extLst>
            <a:ext uri="{FF2B5EF4-FFF2-40B4-BE49-F238E27FC236}">
              <a16:creationId xmlns:a16="http://schemas.microsoft.com/office/drawing/2014/main" id="{CC63E53C-142B-4707-BB8E-A3DFD2337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62" name="Slika 161" descr="http://www.ajpes.si/images/pika.gif">
          <a:extLst>
            <a:ext uri="{FF2B5EF4-FFF2-40B4-BE49-F238E27FC236}">
              <a16:creationId xmlns:a16="http://schemas.microsoft.com/office/drawing/2014/main" id="{4EAE8FF1-2FF7-4781-A01E-4614DEC42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63" name="Slika 162" descr="http://www.ajpes.si/images/pika.gif">
          <a:extLst>
            <a:ext uri="{FF2B5EF4-FFF2-40B4-BE49-F238E27FC236}">
              <a16:creationId xmlns:a16="http://schemas.microsoft.com/office/drawing/2014/main" id="{79BDB01C-8F79-4486-A9E6-3F5F4EA37C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64" name="Slika 163" descr="http://www.ajpes.si/images/pika.gif">
          <a:extLst>
            <a:ext uri="{FF2B5EF4-FFF2-40B4-BE49-F238E27FC236}">
              <a16:creationId xmlns:a16="http://schemas.microsoft.com/office/drawing/2014/main" id="{F9F1B44C-0563-4D62-8260-5FA25C474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65" name="Slika 164" descr="http://www.ajpes.si/images/pika.gif">
          <a:extLst>
            <a:ext uri="{FF2B5EF4-FFF2-40B4-BE49-F238E27FC236}">
              <a16:creationId xmlns:a16="http://schemas.microsoft.com/office/drawing/2014/main" id="{E84F2D63-86FC-42C4-A13E-403DD4178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66" name="Slika 165" descr="http://www.ajpes.si/images/pika.gif">
          <a:extLst>
            <a:ext uri="{FF2B5EF4-FFF2-40B4-BE49-F238E27FC236}">
              <a16:creationId xmlns:a16="http://schemas.microsoft.com/office/drawing/2014/main" id="{4A0EF89B-0CAF-4827-B086-08416F79EC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67" name="Slika 166" descr="http://www.ajpes.si/images/pika.gif">
          <a:extLst>
            <a:ext uri="{FF2B5EF4-FFF2-40B4-BE49-F238E27FC236}">
              <a16:creationId xmlns:a16="http://schemas.microsoft.com/office/drawing/2014/main" id="{2986482D-AF5C-4A8E-88D8-D49E133A5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68" name="Slika 167" descr="http://www.ajpes.si/images/pika.gif">
          <a:extLst>
            <a:ext uri="{FF2B5EF4-FFF2-40B4-BE49-F238E27FC236}">
              <a16:creationId xmlns:a16="http://schemas.microsoft.com/office/drawing/2014/main" id="{927CD203-2244-48B9-8D69-F11F5FCA3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69" name="Slika 168" descr="http://www.ajpes.si/images/pika.gif">
          <a:extLst>
            <a:ext uri="{FF2B5EF4-FFF2-40B4-BE49-F238E27FC236}">
              <a16:creationId xmlns:a16="http://schemas.microsoft.com/office/drawing/2014/main" id="{69EC9B33-3A57-496F-AF23-D05FC36D9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70" name="Slika 169" descr="http://www.ajpes.si/images/pika.gif">
          <a:extLst>
            <a:ext uri="{FF2B5EF4-FFF2-40B4-BE49-F238E27FC236}">
              <a16:creationId xmlns:a16="http://schemas.microsoft.com/office/drawing/2014/main" id="{E7BF7CE7-51D2-481F-AC8E-58650693D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71" name="Slika 170" descr="http://www.ajpes.si/images/pika.gif">
          <a:extLst>
            <a:ext uri="{FF2B5EF4-FFF2-40B4-BE49-F238E27FC236}">
              <a16:creationId xmlns:a16="http://schemas.microsoft.com/office/drawing/2014/main" id="{39963B31-21B3-4509-A22B-18772839E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72" name="Slika 171" descr="http://www.ajpes.si/images/pika.gif">
          <a:extLst>
            <a:ext uri="{FF2B5EF4-FFF2-40B4-BE49-F238E27FC236}">
              <a16:creationId xmlns:a16="http://schemas.microsoft.com/office/drawing/2014/main" id="{A9D9885D-67F8-4F84-9201-58EFE1B6D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73" name="Slika 172" descr="http://www.ajpes.si/images/pika.gif">
          <a:extLst>
            <a:ext uri="{FF2B5EF4-FFF2-40B4-BE49-F238E27FC236}">
              <a16:creationId xmlns:a16="http://schemas.microsoft.com/office/drawing/2014/main" id="{BA2FC01A-204C-4124-B519-092EADF80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74" name="Slika 173" descr="http://www.ajpes.si/images/pika.gif">
          <a:extLst>
            <a:ext uri="{FF2B5EF4-FFF2-40B4-BE49-F238E27FC236}">
              <a16:creationId xmlns:a16="http://schemas.microsoft.com/office/drawing/2014/main" id="{916DA6E8-9F1E-4A3A-84FA-A3A3F5A34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75" name="Slika 174" descr="http://www.ajpes.si/images/pika.gif">
          <a:extLst>
            <a:ext uri="{FF2B5EF4-FFF2-40B4-BE49-F238E27FC236}">
              <a16:creationId xmlns:a16="http://schemas.microsoft.com/office/drawing/2014/main" id="{19E0953A-2222-44AB-8083-4B3DACE512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76" name="Slika 175" descr="http://www.ajpes.si/images/pika.gif">
          <a:extLst>
            <a:ext uri="{FF2B5EF4-FFF2-40B4-BE49-F238E27FC236}">
              <a16:creationId xmlns:a16="http://schemas.microsoft.com/office/drawing/2014/main" id="{2BD0611D-E17E-4589-B8C1-52487CAD6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77" name="Slika 176" descr="http://www.ajpes.si/images/pika.gif">
          <a:extLst>
            <a:ext uri="{FF2B5EF4-FFF2-40B4-BE49-F238E27FC236}">
              <a16:creationId xmlns:a16="http://schemas.microsoft.com/office/drawing/2014/main" id="{3767B7C6-711F-41CD-8977-9A2FA3E0C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78" name="Slika 177" descr="http://www.ajpes.si/images/pika.gif">
          <a:extLst>
            <a:ext uri="{FF2B5EF4-FFF2-40B4-BE49-F238E27FC236}">
              <a16:creationId xmlns:a16="http://schemas.microsoft.com/office/drawing/2014/main" id="{B8A2C948-13DF-4FC3-9F68-DE6538ABD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79" name="Slika 178" descr="http://www.ajpes.si/images/pika.gif">
          <a:extLst>
            <a:ext uri="{FF2B5EF4-FFF2-40B4-BE49-F238E27FC236}">
              <a16:creationId xmlns:a16="http://schemas.microsoft.com/office/drawing/2014/main" id="{38036067-43DC-4392-985C-59D51DD90D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80" name="Slika 179" descr="http://www.ajpes.si/images/pika.gif">
          <a:extLst>
            <a:ext uri="{FF2B5EF4-FFF2-40B4-BE49-F238E27FC236}">
              <a16:creationId xmlns:a16="http://schemas.microsoft.com/office/drawing/2014/main" id="{9AB97C76-34B3-425F-ACDB-2515BB5083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81" name="Slika 180" descr="http://www.ajpes.si/images/pika.gif">
          <a:extLst>
            <a:ext uri="{FF2B5EF4-FFF2-40B4-BE49-F238E27FC236}">
              <a16:creationId xmlns:a16="http://schemas.microsoft.com/office/drawing/2014/main" id="{5340116D-8FEE-465F-B0BD-0A60990DD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22</xdr:row>
      <xdr:rowOff>0</xdr:rowOff>
    </xdr:from>
    <xdr:ext cx="9525" cy="9525"/>
    <xdr:pic>
      <xdr:nvPicPr>
        <xdr:cNvPr id="182" name="Slika 181" descr="http://www.ajpes.si/images/pika.gif">
          <a:extLst>
            <a:ext uri="{FF2B5EF4-FFF2-40B4-BE49-F238E27FC236}">
              <a16:creationId xmlns:a16="http://schemas.microsoft.com/office/drawing/2014/main" id="{0D81ADC7-A006-4A48-BAA2-94222364A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06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8</xdr:row>
      <xdr:rowOff>0</xdr:rowOff>
    </xdr:from>
    <xdr:to>
      <xdr:col>1</xdr:col>
      <xdr:colOff>9525</xdr:colOff>
      <xdr:row>8</xdr:row>
      <xdr:rowOff>9525</xdr:rowOff>
    </xdr:to>
    <xdr:pic>
      <xdr:nvPicPr>
        <xdr:cNvPr id="183" name="Slika 182" descr="http://www.ajpes.si/images/pika.gif">
          <a:extLst>
            <a:ext uri="{FF2B5EF4-FFF2-40B4-BE49-F238E27FC236}">
              <a16:creationId xmlns:a16="http://schemas.microsoft.com/office/drawing/2014/main" id="{FD6C79B0-3304-4597-B88F-7734B6FA1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71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19050</xdr:colOff>
      <xdr:row>0</xdr:row>
      <xdr:rowOff>19050</xdr:rowOff>
    </xdr:to>
    <xdr:pic>
      <xdr:nvPicPr>
        <xdr:cNvPr id="2" name="Slika 1" descr="http://www.ajpes.si/images/pika.gif">
          <a:extLst>
            <a:ext uri="{FF2B5EF4-FFF2-40B4-BE49-F238E27FC236}">
              <a16:creationId xmlns:a16="http://schemas.microsoft.com/office/drawing/2014/main" id="{CF37ECDF-3198-4A5A-9CE1-DD76FA579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3" name="Slika 2" descr="http://www.ajpes.si/images/pika.gif">
          <a:extLst>
            <a:ext uri="{FF2B5EF4-FFF2-40B4-BE49-F238E27FC236}">
              <a16:creationId xmlns:a16="http://schemas.microsoft.com/office/drawing/2014/main" id="{F84FC729-5E59-4DF3-BB96-A69456956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4" name="Slika 3" descr="http://www.ajpes.si/images/pika.gif">
          <a:extLst>
            <a:ext uri="{FF2B5EF4-FFF2-40B4-BE49-F238E27FC236}">
              <a16:creationId xmlns:a16="http://schemas.microsoft.com/office/drawing/2014/main" id="{1652F861-767F-4112-BBFD-0FFA52629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5" name="Slika 4" descr="http://www.ajpes.si/images/pika.gif">
          <a:extLst>
            <a:ext uri="{FF2B5EF4-FFF2-40B4-BE49-F238E27FC236}">
              <a16:creationId xmlns:a16="http://schemas.microsoft.com/office/drawing/2014/main" id="{38C238AF-C43F-46DE-A5FF-FB7580FF6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6" name="Slika 5" descr="http://www.ajpes.si/images/pika.gif">
          <a:extLst>
            <a:ext uri="{FF2B5EF4-FFF2-40B4-BE49-F238E27FC236}">
              <a16:creationId xmlns:a16="http://schemas.microsoft.com/office/drawing/2014/main" id="{1026F639-EB2D-4E13-BDF6-57F9970A6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7" name="Slika 6" descr="http://www.ajpes.si/images/pika.gif">
          <a:extLst>
            <a:ext uri="{FF2B5EF4-FFF2-40B4-BE49-F238E27FC236}">
              <a16:creationId xmlns:a16="http://schemas.microsoft.com/office/drawing/2014/main" id="{FF3634B6-563E-46D6-B37E-3630E2599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8" name="Slika 7" descr="http://www.ajpes.si/images/pika.gif">
          <a:extLst>
            <a:ext uri="{FF2B5EF4-FFF2-40B4-BE49-F238E27FC236}">
              <a16:creationId xmlns:a16="http://schemas.microsoft.com/office/drawing/2014/main" id="{DEF1148A-C8F4-4BA7-98D6-4C2C3A7E1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9" name="Slika 8" descr="http://www.ajpes.si/images/pika.gif">
          <a:extLst>
            <a:ext uri="{FF2B5EF4-FFF2-40B4-BE49-F238E27FC236}">
              <a16:creationId xmlns:a16="http://schemas.microsoft.com/office/drawing/2014/main" id="{394DA59C-F07E-46C3-922D-389EA9D2F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0" name="Slika 9" descr="http://www.ajpes.si/images/pika.gif">
          <a:extLst>
            <a:ext uri="{FF2B5EF4-FFF2-40B4-BE49-F238E27FC236}">
              <a16:creationId xmlns:a16="http://schemas.microsoft.com/office/drawing/2014/main" id="{0569C516-CDB9-4B56-B9D0-DAE59B1A1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1" name="Slika 10" descr="http://www.ajpes.si/images/pika.gif">
          <a:extLst>
            <a:ext uri="{FF2B5EF4-FFF2-40B4-BE49-F238E27FC236}">
              <a16:creationId xmlns:a16="http://schemas.microsoft.com/office/drawing/2014/main" id="{690B12FD-0B47-4CCC-9D15-AF71CBBD6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2" name="Slika 11" descr="http://www.ajpes.si/images/pika.gif">
          <a:extLst>
            <a:ext uri="{FF2B5EF4-FFF2-40B4-BE49-F238E27FC236}">
              <a16:creationId xmlns:a16="http://schemas.microsoft.com/office/drawing/2014/main" id="{A941E10D-DE91-4384-A799-82D5F67C7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3" name="Slika 12" descr="http://www.ajpes.si/images/pika.gif">
          <a:extLst>
            <a:ext uri="{FF2B5EF4-FFF2-40B4-BE49-F238E27FC236}">
              <a16:creationId xmlns:a16="http://schemas.microsoft.com/office/drawing/2014/main" id="{78CD1E7C-5A4C-4FA8-964C-18A3F979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4" name="Slika 13" descr="http://www.ajpes.si/images/pika.gif">
          <a:extLst>
            <a:ext uri="{FF2B5EF4-FFF2-40B4-BE49-F238E27FC236}">
              <a16:creationId xmlns:a16="http://schemas.microsoft.com/office/drawing/2014/main" id="{0285451A-4581-4C35-9767-7C21B8936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5" name="Slika 14" descr="http://www.ajpes.si/images/pika.gif">
          <a:extLst>
            <a:ext uri="{FF2B5EF4-FFF2-40B4-BE49-F238E27FC236}">
              <a16:creationId xmlns:a16="http://schemas.microsoft.com/office/drawing/2014/main" id="{C368120E-42B2-43BF-86A2-F2EDCE73A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6" name="Slika 15" descr="http://www.ajpes.si/images/pika.gif">
          <a:extLst>
            <a:ext uri="{FF2B5EF4-FFF2-40B4-BE49-F238E27FC236}">
              <a16:creationId xmlns:a16="http://schemas.microsoft.com/office/drawing/2014/main" id="{B71283F6-14AA-403E-B42B-1BD1FFB0A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7" name="Slika 16" descr="http://www.ajpes.si/images/pika.gif">
          <a:extLst>
            <a:ext uri="{FF2B5EF4-FFF2-40B4-BE49-F238E27FC236}">
              <a16:creationId xmlns:a16="http://schemas.microsoft.com/office/drawing/2014/main" id="{FE9EEB14-7AED-4403-9474-05A300A28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8" name="Slika 17" descr="http://www.ajpes.si/images/pika.gif">
          <a:extLst>
            <a:ext uri="{FF2B5EF4-FFF2-40B4-BE49-F238E27FC236}">
              <a16:creationId xmlns:a16="http://schemas.microsoft.com/office/drawing/2014/main" id="{4F2D1F5C-026E-4EBA-8EA1-414D6542C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9" name="Slika 18" descr="http://www.ajpes.si/images/pika.gif">
          <a:extLst>
            <a:ext uri="{FF2B5EF4-FFF2-40B4-BE49-F238E27FC236}">
              <a16:creationId xmlns:a16="http://schemas.microsoft.com/office/drawing/2014/main" id="{573883F6-806B-42AD-B88B-374C9C0F2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20" name="Slika 19" descr="http://www.ajpes.si/images/pika.gif">
          <a:extLst>
            <a:ext uri="{FF2B5EF4-FFF2-40B4-BE49-F238E27FC236}">
              <a16:creationId xmlns:a16="http://schemas.microsoft.com/office/drawing/2014/main" id="{9BAD374A-D6F0-475E-8889-AF4BD94A7F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21" name="Slika 20" descr="http://www.ajpes.si/images/pika.gif">
          <a:extLst>
            <a:ext uri="{FF2B5EF4-FFF2-40B4-BE49-F238E27FC236}">
              <a16:creationId xmlns:a16="http://schemas.microsoft.com/office/drawing/2014/main" id="{3AD70A05-83B7-4800-8663-2B22920771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22" name="Slika 21" descr="http://www.ajpes.si/images/pika.gif">
          <a:extLst>
            <a:ext uri="{FF2B5EF4-FFF2-40B4-BE49-F238E27FC236}">
              <a16:creationId xmlns:a16="http://schemas.microsoft.com/office/drawing/2014/main" id="{0E358065-3C15-4733-93BD-2398278E9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23" name="Slika 22" descr="http://www.ajpes.si/images/pika.gif">
          <a:extLst>
            <a:ext uri="{FF2B5EF4-FFF2-40B4-BE49-F238E27FC236}">
              <a16:creationId xmlns:a16="http://schemas.microsoft.com/office/drawing/2014/main" id="{8D2DF42B-8E66-4B9C-ADEA-45150CACC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24" name="Slika 23" descr="http://www.ajpes.si/images/pika.gif">
          <a:extLst>
            <a:ext uri="{FF2B5EF4-FFF2-40B4-BE49-F238E27FC236}">
              <a16:creationId xmlns:a16="http://schemas.microsoft.com/office/drawing/2014/main" id="{74B572A0-7606-4BEB-8D5A-D9CCE8FA5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25" name="Slika 24" descr="http://www.ajpes.si/images/pika.gif">
          <a:extLst>
            <a:ext uri="{FF2B5EF4-FFF2-40B4-BE49-F238E27FC236}">
              <a16:creationId xmlns:a16="http://schemas.microsoft.com/office/drawing/2014/main" id="{6ACA385F-B3AC-4C2B-9129-F21AE17C3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26" name="Slika 25" descr="http://www.ajpes.si/images/pika.gif">
          <a:extLst>
            <a:ext uri="{FF2B5EF4-FFF2-40B4-BE49-F238E27FC236}">
              <a16:creationId xmlns:a16="http://schemas.microsoft.com/office/drawing/2014/main" id="{48FA0DD7-02F5-41CA-A8D1-ECB89938B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27" name="Slika 26" descr="http://www.ajpes.si/images/pika.gif">
          <a:extLst>
            <a:ext uri="{FF2B5EF4-FFF2-40B4-BE49-F238E27FC236}">
              <a16:creationId xmlns:a16="http://schemas.microsoft.com/office/drawing/2014/main" id="{594B6221-B44F-42A1-97AE-CE7F9F3B1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28" name="Slika 27" descr="http://www.ajpes.si/images/pika.gif">
          <a:extLst>
            <a:ext uri="{FF2B5EF4-FFF2-40B4-BE49-F238E27FC236}">
              <a16:creationId xmlns:a16="http://schemas.microsoft.com/office/drawing/2014/main" id="{A2024504-6873-4831-BF26-6F4190D12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29" name="Slika 28" descr="http://www.ajpes.si/images/pika.gif">
          <a:extLst>
            <a:ext uri="{FF2B5EF4-FFF2-40B4-BE49-F238E27FC236}">
              <a16:creationId xmlns:a16="http://schemas.microsoft.com/office/drawing/2014/main" id="{5CA584F4-C1BB-43B8-8FC9-3BEB0BA11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30" name="Slika 29" descr="http://www.ajpes.si/images/pika.gif">
          <a:extLst>
            <a:ext uri="{FF2B5EF4-FFF2-40B4-BE49-F238E27FC236}">
              <a16:creationId xmlns:a16="http://schemas.microsoft.com/office/drawing/2014/main" id="{03B0778C-C75B-4587-BDB4-E38D9DB8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31" name="Slika 30" descr="http://www.ajpes.si/images/pika.gif">
          <a:extLst>
            <a:ext uri="{FF2B5EF4-FFF2-40B4-BE49-F238E27FC236}">
              <a16:creationId xmlns:a16="http://schemas.microsoft.com/office/drawing/2014/main" id="{6D4994CD-C8AA-46D9-901E-7D644D4C4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32" name="Slika 31" descr="http://www.ajpes.si/images/pika.gif">
          <a:extLst>
            <a:ext uri="{FF2B5EF4-FFF2-40B4-BE49-F238E27FC236}">
              <a16:creationId xmlns:a16="http://schemas.microsoft.com/office/drawing/2014/main" id="{C39ADC0C-838C-4A36-9BEC-9F34C8F26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33" name="Slika 32" descr="http://www.ajpes.si/images/pika.gif">
          <a:extLst>
            <a:ext uri="{FF2B5EF4-FFF2-40B4-BE49-F238E27FC236}">
              <a16:creationId xmlns:a16="http://schemas.microsoft.com/office/drawing/2014/main" id="{BF08E449-A849-4BFC-91FC-311BDB33B7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34" name="Slika 33" descr="http://www.ajpes.si/images/pika.gif">
          <a:extLst>
            <a:ext uri="{FF2B5EF4-FFF2-40B4-BE49-F238E27FC236}">
              <a16:creationId xmlns:a16="http://schemas.microsoft.com/office/drawing/2014/main" id="{760BDB6D-8509-4033-B3B0-1D04F3D47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35" name="Slika 34" descr="http://www.ajpes.si/images/pika.gif">
          <a:extLst>
            <a:ext uri="{FF2B5EF4-FFF2-40B4-BE49-F238E27FC236}">
              <a16:creationId xmlns:a16="http://schemas.microsoft.com/office/drawing/2014/main" id="{C6AB9D75-3699-4C6A-9065-B395DA1DD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19050</xdr:colOff>
      <xdr:row>17</xdr:row>
      <xdr:rowOff>19050</xdr:rowOff>
    </xdr:to>
    <xdr:pic>
      <xdr:nvPicPr>
        <xdr:cNvPr id="36" name="Slika 35" descr="http://www.ajpes.si/images/pika.gif">
          <a:extLst>
            <a:ext uri="{FF2B5EF4-FFF2-40B4-BE49-F238E27FC236}">
              <a16:creationId xmlns:a16="http://schemas.microsoft.com/office/drawing/2014/main" id="{62022306-4312-465F-860D-09D240CD8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9525" cy="9525"/>
    <xdr:pic>
      <xdr:nvPicPr>
        <xdr:cNvPr id="37" name="Slika 36" descr="http://www.ajpes.si/images/pika.gif">
          <a:extLst>
            <a:ext uri="{FF2B5EF4-FFF2-40B4-BE49-F238E27FC236}">
              <a16:creationId xmlns:a16="http://schemas.microsoft.com/office/drawing/2014/main" id="{2D5A6BF4-21EF-425F-8EC3-EE9AC68C7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38" name="Slika 37" descr="http://www.ajpes.si/images/pika.gif">
          <a:extLst>
            <a:ext uri="{FF2B5EF4-FFF2-40B4-BE49-F238E27FC236}">
              <a16:creationId xmlns:a16="http://schemas.microsoft.com/office/drawing/2014/main" id="{3F08A191-4F9E-4193-A180-95463BC2D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39" name="Slika 38" descr="http://www.ajpes.si/images/pika.gif">
          <a:extLst>
            <a:ext uri="{FF2B5EF4-FFF2-40B4-BE49-F238E27FC236}">
              <a16:creationId xmlns:a16="http://schemas.microsoft.com/office/drawing/2014/main" id="{4269F3E2-64BC-4137-B5DF-77F1BA362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40" name="Slika 39" descr="http://www.ajpes.si/images/pika.gif">
          <a:extLst>
            <a:ext uri="{FF2B5EF4-FFF2-40B4-BE49-F238E27FC236}">
              <a16:creationId xmlns:a16="http://schemas.microsoft.com/office/drawing/2014/main" id="{FB6C7F3B-4F5A-4315-8B09-30FB01BC0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41" name="Slika 40" descr="http://www.ajpes.si/images/pika.gif">
          <a:extLst>
            <a:ext uri="{FF2B5EF4-FFF2-40B4-BE49-F238E27FC236}">
              <a16:creationId xmlns:a16="http://schemas.microsoft.com/office/drawing/2014/main" id="{26FAE1CD-F86A-4C24-8EAB-90EC9DC7E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42" name="Slika 41" descr="http://www.ajpes.si/images/pika.gif">
          <a:extLst>
            <a:ext uri="{FF2B5EF4-FFF2-40B4-BE49-F238E27FC236}">
              <a16:creationId xmlns:a16="http://schemas.microsoft.com/office/drawing/2014/main" id="{7A20C0EE-9565-4E5E-A247-E5E83B857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43" name="Slika 42" descr="http://www.ajpes.si/images/pika.gif">
          <a:extLst>
            <a:ext uri="{FF2B5EF4-FFF2-40B4-BE49-F238E27FC236}">
              <a16:creationId xmlns:a16="http://schemas.microsoft.com/office/drawing/2014/main" id="{B7EED7FB-8D7C-4D4D-8EE0-6AEBE2D17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44" name="Slika 43" descr="http://www.ajpes.si/images/pika.gif">
          <a:extLst>
            <a:ext uri="{FF2B5EF4-FFF2-40B4-BE49-F238E27FC236}">
              <a16:creationId xmlns:a16="http://schemas.microsoft.com/office/drawing/2014/main" id="{3E9094C9-0802-4942-9940-8E53E59C1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45" name="Slika 44" descr="http://www.ajpes.si/images/pika.gif">
          <a:extLst>
            <a:ext uri="{FF2B5EF4-FFF2-40B4-BE49-F238E27FC236}">
              <a16:creationId xmlns:a16="http://schemas.microsoft.com/office/drawing/2014/main" id="{FC9159A7-15E2-44FA-825F-6C2A78E7F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46" name="Slika 45" descr="http://www.ajpes.si/images/pika.gif">
          <a:extLst>
            <a:ext uri="{FF2B5EF4-FFF2-40B4-BE49-F238E27FC236}">
              <a16:creationId xmlns:a16="http://schemas.microsoft.com/office/drawing/2014/main" id="{ACBA29DB-9953-4D70-A85E-F65D64670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47" name="Slika 46" descr="http://www.ajpes.si/images/pika.gif">
          <a:extLst>
            <a:ext uri="{FF2B5EF4-FFF2-40B4-BE49-F238E27FC236}">
              <a16:creationId xmlns:a16="http://schemas.microsoft.com/office/drawing/2014/main" id="{039B6B54-B502-46C7-A744-5871B6F46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48" name="Slika 47" descr="http://www.ajpes.si/images/pika.gif">
          <a:extLst>
            <a:ext uri="{FF2B5EF4-FFF2-40B4-BE49-F238E27FC236}">
              <a16:creationId xmlns:a16="http://schemas.microsoft.com/office/drawing/2014/main" id="{803B42CB-544D-4C61-8AEC-1DFD2832B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49" name="Slika 48" descr="http://www.ajpes.si/images/pika.gif">
          <a:extLst>
            <a:ext uri="{FF2B5EF4-FFF2-40B4-BE49-F238E27FC236}">
              <a16:creationId xmlns:a16="http://schemas.microsoft.com/office/drawing/2014/main" id="{3043F900-3315-4420-B440-A05FD1E1E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50" name="Slika 49" descr="http://www.ajpes.si/images/pika.gif">
          <a:extLst>
            <a:ext uri="{FF2B5EF4-FFF2-40B4-BE49-F238E27FC236}">
              <a16:creationId xmlns:a16="http://schemas.microsoft.com/office/drawing/2014/main" id="{345E7608-A4B6-473E-B595-94BC5E0AE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51" name="Slika 50" descr="http://www.ajpes.si/images/pika.gif">
          <a:extLst>
            <a:ext uri="{FF2B5EF4-FFF2-40B4-BE49-F238E27FC236}">
              <a16:creationId xmlns:a16="http://schemas.microsoft.com/office/drawing/2014/main" id="{7F9FC0FA-B05F-47F6-AC6A-DB75CB77E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52" name="Slika 51" descr="http://www.ajpes.si/images/pika.gif">
          <a:extLst>
            <a:ext uri="{FF2B5EF4-FFF2-40B4-BE49-F238E27FC236}">
              <a16:creationId xmlns:a16="http://schemas.microsoft.com/office/drawing/2014/main" id="{381E6FD7-8100-415A-AD07-1A723CE99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53" name="Slika 52" descr="http://www.ajpes.si/images/pika.gif">
          <a:extLst>
            <a:ext uri="{FF2B5EF4-FFF2-40B4-BE49-F238E27FC236}">
              <a16:creationId xmlns:a16="http://schemas.microsoft.com/office/drawing/2014/main" id="{2A34F8E7-9887-4C74-976E-175B079CB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17</xdr:row>
      <xdr:rowOff>0</xdr:rowOff>
    </xdr:from>
    <xdr:ext cx="9525" cy="9525"/>
    <xdr:pic>
      <xdr:nvPicPr>
        <xdr:cNvPr id="54" name="Slika 53" descr="http://www.ajpes.si/images/pika.gif">
          <a:extLst>
            <a:ext uri="{FF2B5EF4-FFF2-40B4-BE49-F238E27FC236}">
              <a16:creationId xmlns:a16="http://schemas.microsoft.com/office/drawing/2014/main" id="{896D5D1B-F2CF-4CBA-98BD-4E98F466F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9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55" name="Slika 54" descr="http://www.ajpes.si/images/pika.gif">
          <a:extLst>
            <a:ext uri="{FF2B5EF4-FFF2-40B4-BE49-F238E27FC236}">
              <a16:creationId xmlns:a16="http://schemas.microsoft.com/office/drawing/2014/main" id="{BCAFF50A-BE87-4541-BF15-93C4545AFD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56" name="Slika 55" descr="http://www.ajpes.si/images/pika.gif">
          <a:extLst>
            <a:ext uri="{FF2B5EF4-FFF2-40B4-BE49-F238E27FC236}">
              <a16:creationId xmlns:a16="http://schemas.microsoft.com/office/drawing/2014/main" id="{53B034D1-95F9-4AAB-A1D1-8C9522752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57" name="Slika 56" descr="http://www.ajpes.si/images/pika.gif">
          <a:extLst>
            <a:ext uri="{FF2B5EF4-FFF2-40B4-BE49-F238E27FC236}">
              <a16:creationId xmlns:a16="http://schemas.microsoft.com/office/drawing/2014/main" id="{567E0926-3C56-453C-B256-BD3D105AF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58" name="Slika 57" descr="http://www.ajpes.si/images/pika.gif">
          <a:extLst>
            <a:ext uri="{FF2B5EF4-FFF2-40B4-BE49-F238E27FC236}">
              <a16:creationId xmlns:a16="http://schemas.microsoft.com/office/drawing/2014/main" id="{E12FEC5F-7FD8-4F57-AE0C-F217F97C6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59" name="Slika 58" descr="http://www.ajpes.si/images/pika.gif">
          <a:extLst>
            <a:ext uri="{FF2B5EF4-FFF2-40B4-BE49-F238E27FC236}">
              <a16:creationId xmlns:a16="http://schemas.microsoft.com/office/drawing/2014/main" id="{73B4BC0B-26AA-46A9-855D-BC213121C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0" name="Slika 59" descr="http://www.ajpes.si/images/pika.gif">
          <a:extLst>
            <a:ext uri="{FF2B5EF4-FFF2-40B4-BE49-F238E27FC236}">
              <a16:creationId xmlns:a16="http://schemas.microsoft.com/office/drawing/2014/main" id="{2C5BE092-92DD-4DE6-8085-33BA62143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1" name="Slika 60" descr="http://www.ajpes.si/images/pika.gif">
          <a:extLst>
            <a:ext uri="{FF2B5EF4-FFF2-40B4-BE49-F238E27FC236}">
              <a16:creationId xmlns:a16="http://schemas.microsoft.com/office/drawing/2014/main" id="{36EA2CFA-FC94-4F9C-857A-1E9FCA8D1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2" name="Slika 61" descr="http://www.ajpes.si/images/pika.gif">
          <a:extLst>
            <a:ext uri="{FF2B5EF4-FFF2-40B4-BE49-F238E27FC236}">
              <a16:creationId xmlns:a16="http://schemas.microsoft.com/office/drawing/2014/main" id="{79F43BFA-6CCD-479F-A931-EFB33F0D5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3" name="Slika 62" descr="http://www.ajpes.si/images/pika.gif">
          <a:extLst>
            <a:ext uri="{FF2B5EF4-FFF2-40B4-BE49-F238E27FC236}">
              <a16:creationId xmlns:a16="http://schemas.microsoft.com/office/drawing/2014/main" id="{79D16EE8-B4D1-488C-9B17-71A2B7E1CB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4" name="Slika 63" descr="http://www.ajpes.si/images/pika.gif">
          <a:extLst>
            <a:ext uri="{FF2B5EF4-FFF2-40B4-BE49-F238E27FC236}">
              <a16:creationId xmlns:a16="http://schemas.microsoft.com/office/drawing/2014/main" id="{15E0F226-A236-4E49-A159-E586F7F56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5" name="Slika 64" descr="http://www.ajpes.si/images/pika.gif">
          <a:extLst>
            <a:ext uri="{FF2B5EF4-FFF2-40B4-BE49-F238E27FC236}">
              <a16:creationId xmlns:a16="http://schemas.microsoft.com/office/drawing/2014/main" id="{BC04D791-58B2-476E-8169-6077F3790E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66" name="Slika 65" descr="http://www.ajpes.si/images/pika.gif">
          <a:extLst>
            <a:ext uri="{FF2B5EF4-FFF2-40B4-BE49-F238E27FC236}">
              <a16:creationId xmlns:a16="http://schemas.microsoft.com/office/drawing/2014/main" id="{24745326-F4C2-4203-AFAF-4A67C32EB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67" name="Slika 66" descr="http://www.ajpes.si/images/pika.gif">
          <a:extLst>
            <a:ext uri="{FF2B5EF4-FFF2-40B4-BE49-F238E27FC236}">
              <a16:creationId xmlns:a16="http://schemas.microsoft.com/office/drawing/2014/main" id="{0291FB83-5642-4CFE-B723-C9B5F0E88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68" name="Slika 67" descr="http://www.ajpes.si/images/pika.gif">
          <a:extLst>
            <a:ext uri="{FF2B5EF4-FFF2-40B4-BE49-F238E27FC236}">
              <a16:creationId xmlns:a16="http://schemas.microsoft.com/office/drawing/2014/main" id="{13705735-ECFC-453F-9BAD-4205C6C77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69" name="Slika 68" descr="http://www.ajpes.si/images/pika.gif">
          <a:extLst>
            <a:ext uri="{FF2B5EF4-FFF2-40B4-BE49-F238E27FC236}">
              <a16:creationId xmlns:a16="http://schemas.microsoft.com/office/drawing/2014/main" id="{EFFCCF94-0ADF-4649-B640-387207739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70" name="Slika 69" descr="http://www.ajpes.si/images/pika.gif">
          <a:extLst>
            <a:ext uri="{FF2B5EF4-FFF2-40B4-BE49-F238E27FC236}">
              <a16:creationId xmlns:a16="http://schemas.microsoft.com/office/drawing/2014/main" id="{EAB4C3CC-83C2-4580-8547-8911FECCB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71" name="Slika 70" descr="http://www.ajpes.si/images/pika.gif">
          <a:extLst>
            <a:ext uri="{FF2B5EF4-FFF2-40B4-BE49-F238E27FC236}">
              <a16:creationId xmlns:a16="http://schemas.microsoft.com/office/drawing/2014/main" id="{561C5825-941E-4F07-9918-AF1AF7B27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72" name="Slika 71" descr="http://www.ajpes.si/images/pika.gif">
          <a:extLst>
            <a:ext uri="{FF2B5EF4-FFF2-40B4-BE49-F238E27FC236}">
              <a16:creationId xmlns:a16="http://schemas.microsoft.com/office/drawing/2014/main" id="{DA17523C-1611-4D00-903F-D4B45DE52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73" name="Slika 72" descr="http://www.ajpes.si/images/pika.gif">
          <a:extLst>
            <a:ext uri="{FF2B5EF4-FFF2-40B4-BE49-F238E27FC236}">
              <a16:creationId xmlns:a16="http://schemas.microsoft.com/office/drawing/2014/main" id="{6823132C-3334-4A33-A6F4-4FAA317BB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74" name="Slika 73" descr="http://www.ajpes.si/images/pika.gif">
          <a:extLst>
            <a:ext uri="{FF2B5EF4-FFF2-40B4-BE49-F238E27FC236}">
              <a16:creationId xmlns:a16="http://schemas.microsoft.com/office/drawing/2014/main" id="{B51670CA-DC0A-4686-A16A-51508F5A8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75" name="Slika 74" descr="http://www.ajpes.si/images/pika.gif">
          <a:extLst>
            <a:ext uri="{FF2B5EF4-FFF2-40B4-BE49-F238E27FC236}">
              <a16:creationId xmlns:a16="http://schemas.microsoft.com/office/drawing/2014/main" id="{45607DDD-4E50-412D-B3D9-DD75680F5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76" name="Slika 75" descr="http://www.ajpes.si/images/pika.gif">
          <a:extLst>
            <a:ext uri="{FF2B5EF4-FFF2-40B4-BE49-F238E27FC236}">
              <a16:creationId xmlns:a16="http://schemas.microsoft.com/office/drawing/2014/main" id="{5D359498-6ADB-47DC-847E-28D1181970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77" name="Slika 76" descr="http://www.ajpes.si/images/pika.gif">
          <a:extLst>
            <a:ext uri="{FF2B5EF4-FFF2-40B4-BE49-F238E27FC236}">
              <a16:creationId xmlns:a16="http://schemas.microsoft.com/office/drawing/2014/main" id="{643453ED-9607-4432-9B62-54B444491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78" name="Slika 77" descr="http://www.ajpes.si/images/pika.gif">
          <a:extLst>
            <a:ext uri="{FF2B5EF4-FFF2-40B4-BE49-F238E27FC236}">
              <a16:creationId xmlns:a16="http://schemas.microsoft.com/office/drawing/2014/main" id="{E701BB92-F3BB-436E-9D8C-E390A6C912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79" name="Slika 78" descr="http://www.ajpes.si/images/pika.gif">
          <a:extLst>
            <a:ext uri="{FF2B5EF4-FFF2-40B4-BE49-F238E27FC236}">
              <a16:creationId xmlns:a16="http://schemas.microsoft.com/office/drawing/2014/main" id="{7B7E24B7-1256-4950-9047-FFC1033DA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80" name="Slika 79" descr="http://www.ajpes.si/images/pika.gif">
          <a:extLst>
            <a:ext uri="{FF2B5EF4-FFF2-40B4-BE49-F238E27FC236}">
              <a16:creationId xmlns:a16="http://schemas.microsoft.com/office/drawing/2014/main" id="{913E71D2-766B-45BD-A877-CE0129F68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81" name="Slika 80" descr="http://www.ajpes.si/images/pika.gif">
          <a:extLst>
            <a:ext uri="{FF2B5EF4-FFF2-40B4-BE49-F238E27FC236}">
              <a16:creationId xmlns:a16="http://schemas.microsoft.com/office/drawing/2014/main" id="{084E1DE7-EF52-423F-A678-2A17AA086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82" name="Slika 81" descr="http://www.ajpes.si/images/pika.gif">
          <a:extLst>
            <a:ext uri="{FF2B5EF4-FFF2-40B4-BE49-F238E27FC236}">
              <a16:creationId xmlns:a16="http://schemas.microsoft.com/office/drawing/2014/main" id="{A2E28B54-346B-4DAB-877F-8D1A59C84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83" name="Slika 82" descr="http://www.ajpes.si/images/pika.gif">
          <a:extLst>
            <a:ext uri="{FF2B5EF4-FFF2-40B4-BE49-F238E27FC236}">
              <a16:creationId xmlns:a16="http://schemas.microsoft.com/office/drawing/2014/main" id="{2F6FE8A2-97A2-42F6-A259-F332275D1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84" name="Slika 83" descr="http://www.ajpes.si/images/pika.gif">
          <a:extLst>
            <a:ext uri="{FF2B5EF4-FFF2-40B4-BE49-F238E27FC236}">
              <a16:creationId xmlns:a16="http://schemas.microsoft.com/office/drawing/2014/main" id="{2513168B-C535-4E46-80AD-0953ED0F9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85" name="Slika 84" descr="http://www.ajpes.si/images/pika.gif">
          <a:extLst>
            <a:ext uri="{FF2B5EF4-FFF2-40B4-BE49-F238E27FC236}">
              <a16:creationId xmlns:a16="http://schemas.microsoft.com/office/drawing/2014/main" id="{E14F34A7-244D-459B-AF93-256D9C19B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86" name="Slika 85" descr="http://www.ajpes.si/images/pika.gif">
          <a:extLst>
            <a:ext uri="{FF2B5EF4-FFF2-40B4-BE49-F238E27FC236}">
              <a16:creationId xmlns:a16="http://schemas.microsoft.com/office/drawing/2014/main" id="{91FFC925-E0ED-4323-889E-17EB63436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87" name="Slika 86" descr="http://www.ajpes.si/images/pika.gif">
          <a:extLst>
            <a:ext uri="{FF2B5EF4-FFF2-40B4-BE49-F238E27FC236}">
              <a16:creationId xmlns:a16="http://schemas.microsoft.com/office/drawing/2014/main" id="{5F4446F4-2799-4683-B462-801F85B0B9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88" name="Slika 87" descr="http://www.ajpes.si/images/pika.gif">
          <a:extLst>
            <a:ext uri="{FF2B5EF4-FFF2-40B4-BE49-F238E27FC236}">
              <a16:creationId xmlns:a16="http://schemas.microsoft.com/office/drawing/2014/main" id="{78E35EAD-1B0A-45C2-AC3E-9558ECDA2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89" name="Slika 88" descr="http://www.ajpes.si/images/pika.gif">
          <a:extLst>
            <a:ext uri="{FF2B5EF4-FFF2-40B4-BE49-F238E27FC236}">
              <a16:creationId xmlns:a16="http://schemas.microsoft.com/office/drawing/2014/main" id="{51D1F44A-584E-4F65-8B0F-E80B2CDF2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90" name="Slika 89" descr="http://www.ajpes.si/images/pika.gif">
          <a:extLst>
            <a:ext uri="{FF2B5EF4-FFF2-40B4-BE49-F238E27FC236}">
              <a16:creationId xmlns:a16="http://schemas.microsoft.com/office/drawing/2014/main" id="{EC17CBA7-945B-4770-8861-5A24C3345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91" name="Slika 90" descr="http://www.ajpes.si/images/pika.gif">
          <a:extLst>
            <a:ext uri="{FF2B5EF4-FFF2-40B4-BE49-F238E27FC236}">
              <a16:creationId xmlns:a16="http://schemas.microsoft.com/office/drawing/2014/main" id="{6F943E8C-B017-472F-813F-7BA3B921E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92" name="Slika 91" descr="http://www.ajpes.si/images/pika.gif">
          <a:extLst>
            <a:ext uri="{FF2B5EF4-FFF2-40B4-BE49-F238E27FC236}">
              <a16:creationId xmlns:a16="http://schemas.microsoft.com/office/drawing/2014/main" id="{2CF4EF8F-B161-4500-B632-8A6740413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93" name="Slika 92" descr="http://www.ajpes.si/images/pika.gif">
          <a:extLst>
            <a:ext uri="{FF2B5EF4-FFF2-40B4-BE49-F238E27FC236}">
              <a16:creationId xmlns:a16="http://schemas.microsoft.com/office/drawing/2014/main" id="{2882BD83-BDFD-431C-BBCC-FFF982A4F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94" name="Slika 93" descr="http://www.ajpes.si/images/pika.gif">
          <a:extLst>
            <a:ext uri="{FF2B5EF4-FFF2-40B4-BE49-F238E27FC236}">
              <a16:creationId xmlns:a16="http://schemas.microsoft.com/office/drawing/2014/main" id="{9B66BB66-6417-44C4-931A-CC83CC502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95" name="Slika 94" descr="http://www.ajpes.si/images/pika.gif">
          <a:extLst>
            <a:ext uri="{FF2B5EF4-FFF2-40B4-BE49-F238E27FC236}">
              <a16:creationId xmlns:a16="http://schemas.microsoft.com/office/drawing/2014/main" id="{DAB2C0C6-16EE-45F9-BE4D-2FA2CFA1D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96" name="Slika 95" descr="http://www.ajpes.si/images/pika.gif">
          <a:extLst>
            <a:ext uri="{FF2B5EF4-FFF2-40B4-BE49-F238E27FC236}">
              <a16:creationId xmlns:a16="http://schemas.microsoft.com/office/drawing/2014/main" id="{2D065D79-30DB-49AB-8B1C-4E1924CD7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97" name="Slika 96" descr="http://www.ajpes.si/images/pika.gif">
          <a:extLst>
            <a:ext uri="{FF2B5EF4-FFF2-40B4-BE49-F238E27FC236}">
              <a16:creationId xmlns:a16="http://schemas.microsoft.com/office/drawing/2014/main" id="{92B678E9-03DF-43EA-8BD0-DA1995234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98" name="Slika 97" descr="http://www.ajpes.si/images/pika.gif">
          <a:extLst>
            <a:ext uri="{FF2B5EF4-FFF2-40B4-BE49-F238E27FC236}">
              <a16:creationId xmlns:a16="http://schemas.microsoft.com/office/drawing/2014/main" id="{1461A077-DB6F-424C-9D0E-9AA2219F8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99" name="Slika 98" descr="http://www.ajpes.si/images/pika.gif">
          <a:extLst>
            <a:ext uri="{FF2B5EF4-FFF2-40B4-BE49-F238E27FC236}">
              <a16:creationId xmlns:a16="http://schemas.microsoft.com/office/drawing/2014/main" id="{A2C5D225-0729-46C8-9927-0FF4BD85D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00" name="Slika 99" descr="http://www.ajpes.si/images/pika.gif">
          <a:extLst>
            <a:ext uri="{FF2B5EF4-FFF2-40B4-BE49-F238E27FC236}">
              <a16:creationId xmlns:a16="http://schemas.microsoft.com/office/drawing/2014/main" id="{29BF156F-32E1-44E4-BE01-4A402A6DE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01" name="Slika 100" descr="http://www.ajpes.si/images/pika.gif">
          <a:extLst>
            <a:ext uri="{FF2B5EF4-FFF2-40B4-BE49-F238E27FC236}">
              <a16:creationId xmlns:a16="http://schemas.microsoft.com/office/drawing/2014/main" id="{AA87BB07-ED62-4098-8395-7A35CDA01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02" name="Slika 101" descr="http://www.ajpes.si/images/pika.gif">
          <a:extLst>
            <a:ext uri="{FF2B5EF4-FFF2-40B4-BE49-F238E27FC236}">
              <a16:creationId xmlns:a16="http://schemas.microsoft.com/office/drawing/2014/main" id="{40669ECE-4150-4470-8446-9029C4822F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03" name="Slika 102" descr="http://www.ajpes.si/images/pika.gif">
          <a:extLst>
            <a:ext uri="{FF2B5EF4-FFF2-40B4-BE49-F238E27FC236}">
              <a16:creationId xmlns:a16="http://schemas.microsoft.com/office/drawing/2014/main" id="{75DE8785-4E50-4E80-8AC0-C23F1DC4A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04" name="Slika 103" descr="http://www.ajpes.si/images/pika.gif">
          <a:extLst>
            <a:ext uri="{FF2B5EF4-FFF2-40B4-BE49-F238E27FC236}">
              <a16:creationId xmlns:a16="http://schemas.microsoft.com/office/drawing/2014/main" id="{7977A900-907E-4CCD-BC32-F4C030423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05" name="Slika 104" descr="http://www.ajpes.si/images/pika.gif">
          <a:extLst>
            <a:ext uri="{FF2B5EF4-FFF2-40B4-BE49-F238E27FC236}">
              <a16:creationId xmlns:a16="http://schemas.microsoft.com/office/drawing/2014/main" id="{A7C4AD0C-B9FB-4A52-9D6F-18F5ED7C5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06" name="Slika 105" descr="http://www.ajpes.si/images/pika.gif">
          <a:extLst>
            <a:ext uri="{FF2B5EF4-FFF2-40B4-BE49-F238E27FC236}">
              <a16:creationId xmlns:a16="http://schemas.microsoft.com/office/drawing/2014/main" id="{7E293DBE-1891-4DA9-B29F-3D13E185E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07" name="Slika 106" descr="http://www.ajpes.si/images/pika.gif">
          <a:extLst>
            <a:ext uri="{FF2B5EF4-FFF2-40B4-BE49-F238E27FC236}">
              <a16:creationId xmlns:a16="http://schemas.microsoft.com/office/drawing/2014/main" id="{5A53084D-5B1B-48F8-A0DC-ED4859C03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08" name="Slika 107" descr="http://www.ajpes.si/images/pika.gif">
          <a:extLst>
            <a:ext uri="{FF2B5EF4-FFF2-40B4-BE49-F238E27FC236}">
              <a16:creationId xmlns:a16="http://schemas.microsoft.com/office/drawing/2014/main" id="{93243C28-397A-420E-A48B-780F42602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09" name="Slika 108" descr="http://www.ajpes.si/images/pika.gif">
          <a:extLst>
            <a:ext uri="{FF2B5EF4-FFF2-40B4-BE49-F238E27FC236}">
              <a16:creationId xmlns:a16="http://schemas.microsoft.com/office/drawing/2014/main" id="{3596077F-D4F7-4528-A3DE-08299612A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10" name="Slika 109" descr="http://www.ajpes.si/images/pika.gif">
          <a:extLst>
            <a:ext uri="{FF2B5EF4-FFF2-40B4-BE49-F238E27FC236}">
              <a16:creationId xmlns:a16="http://schemas.microsoft.com/office/drawing/2014/main" id="{7C0D301F-C071-4F9F-B4E0-BA60FAA1B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53</xdr:row>
      <xdr:rowOff>0</xdr:rowOff>
    </xdr:from>
    <xdr:ext cx="9525" cy="9525"/>
    <xdr:pic>
      <xdr:nvPicPr>
        <xdr:cNvPr id="111" name="Slika 110" descr="http://www.ajpes.si/images/pika.gif">
          <a:extLst>
            <a:ext uri="{FF2B5EF4-FFF2-40B4-BE49-F238E27FC236}">
              <a16:creationId xmlns:a16="http://schemas.microsoft.com/office/drawing/2014/main" id="{09C3CB19-F946-413C-9CBD-68E54DF48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2" name="Slika 111" descr="http://www.ajpes.si/images/pika.gif">
          <a:extLst>
            <a:ext uri="{FF2B5EF4-FFF2-40B4-BE49-F238E27FC236}">
              <a16:creationId xmlns:a16="http://schemas.microsoft.com/office/drawing/2014/main" id="{782580CC-92D5-4C7B-9E77-8AD544E75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3" name="Slika 112" descr="http://www.ajpes.si/images/pika.gif">
          <a:extLst>
            <a:ext uri="{FF2B5EF4-FFF2-40B4-BE49-F238E27FC236}">
              <a16:creationId xmlns:a16="http://schemas.microsoft.com/office/drawing/2014/main" id="{B3627119-877E-412B-A7BB-6200D0264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4" name="Slika 113" descr="http://www.ajpes.si/images/pika.gif">
          <a:extLst>
            <a:ext uri="{FF2B5EF4-FFF2-40B4-BE49-F238E27FC236}">
              <a16:creationId xmlns:a16="http://schemas.microsoft.com/office/drawing/2014/main" id="{AA208629-D9DE-479D-B6AC-C0F7E9A14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5" name="Slika 114" descr="http://www.ajpes.si/images/pika.gif">
          <a:extLst>
            <a:ext uri="{FF2B5EF4-FFF2-40B4-BE49-F238E27FC236}">
              <a16:creationId xmlns:a16="http://schemas.microsoft.com/office/drawing/2014/main" id="{A56AC48C-D4C0-4DB1-BE7F-7283E29D8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6" name="Slika 115" descr="http://www.ajpes.si/images/pika.gif">
          <a:extLst>
            <a:ext uri="{FF2B5EF4-FFF2-40B4-BE49-F238E27FC236}">
              <a16:creationId xmlns:a16="http://schemas.microsoft.com/office/drawing/2014/main" id="{535E17E2-ADB4-4D13-A80F-D8907A9E4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7" name="Slika 116" descr="http://www.ajpes.si/images/pika.gif">
          <a:extLst>
            <a:ext uri="{FF2B5EF4-FFF2-40B4-BE49-F238E27FC236}">
              <a16:creationId xmlns:a16="http://schemas.microsoft.com/office/drawing/2014/main" id="{ACE86E1C-6606-4B31-ABAC-9D75666264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8" name="Slika 117" descr="http://www.ajpes.si/images/pika.gif">
          <a:extLst>
            <a:ext uri="{FF2B5EF4-FFF2-40B4-BE49-F238E27FC236}">
              <a16:creationId xmlns:a16="http://schemas.microsoft.com/office/drawing/2014/main" id="{B1473E2B-B899-4B7C-8189-C2D4CD3CA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9" name="Slika 118" descr="http://www.ajpes.si/images/pika.gif">
          <a:extLst>
            <a:ext uri="{FF2B5EF4-FFF2-40B4-BE49-F238E27FC236}">
              <a16:creationId xmlns:a16="http://schemas.microsoft.com/office/drawing/2014/main" id="{F6B27D71-68E2-40F8-8EAA-30B0AAEB7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0" name="Slika 119" descr="http://www.ajpes.si/images/pika.gif">
          <a:extLst>
            <a:ext uri="{FF2B5EF4-FFF2-40B4-BE49-F238E27FC236}">
              <a16:creationId xmlns:a16="http://schemas.microsoft.com/office/drawing/2014/main" id="{EFDCA52E-0C8B-4215-BE6C-30F48E840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1" name="Slika 120" descr="http://www.ajpes.si/images/pika.gif">
          <a:extLst>
            <a:ext uri="{FF2B5EF4-FFF2-40B4-BE49-F238E27FC236}">
              <a16:creationId xmlns:a16="http://schemas.microsoft.com/office/drawing/2014/main" id="{838D209C-D858-44A3-B3DC-FB4990288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2" name="Slika 121" descr="http://www.ajpes.si/images/pika.gif">
          <a:extLst>
            <a:ext uri="{FF2B5EF4-FFF2-40B4-BE49-F238E27FC236}">
              <a16:creationId xmlns:a16="http://schemas.microsoft.com/office/drawing/2014/main" id="{5EFCA1F6-4E3A-4332-BFC5-90889F65B6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3" name="Slika 122" descr="http://www.ajpes.si/images/pika.gif">
          <a:extLst>
            <a:ext uri="{FF2B5EF4-FFF2-40B4-BE49-F238E27FC236}">
              <a16:creationId xmlns:a16="http://schemas.microsoft.com/office/drawing/2014/main" id="{08503869-ED81-42B6-AF1A-F682C9728D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4" name="Slika 123" descr="http://www.ajpes.si/images/pika.gif">
          <a:extLst>
            <a:ext uri="{FF2B5EF4-FFF2-40B4-BE49-F238E27FC236}">
              <a16:creationId xmlns:a16="http://schemas.microsoft.com/office/drawing/2014/main" id="{06F1AA92-3327-4164-99A3-B60F74D19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5" name="Slika 124" descr="http://www.ajpes.si/images/pika.gif">
          <a:extLst>
            <a:ext uri="{FF2B5EF4-FFF2-40B4-BE49-F238E27FC236}">
              <a16:creationId xmlns:a16="http://schemas.microsoft.com/office/drawing/2014/main" id="{84385B3C-7B63-4196-A5E2-73709ACEF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6" name="Slika 125" descr="http://www.ajpes.si/images/pika.gif">
          <a:extLst>
            <a:ext uri="{FF2B5EF4-FFF2-40B4-BE49-F238E27FC236}">
              <a16:creationId xmlns:a16="http://schemas.microsoft.com/office/drawing/2014/main" id="{E4B016EF-E526-4EC9-9EE1-AE407A2A1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7" name="Slika 126" descr="http://www.ajpes.si/images/pika.gif">
          <a:extLst>
            <a:ext uri="{FF2B5EF4-FFF2-40B4-BE49-F238E27FC236}">
              <a16:creationId xmlns:a16="http://schemas.microsoft.com/office/drawing/2014/main" id="{461B5BDF-017A-43EC-BB12-8817CA840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8" name="Slika 127" descr="http://www.ajpes.si/images/pika.gif">
          <a:extLst>
            <a:ext uri="{FF2B5EF4-FFF2-40B4-BE49-F238E27FC236}">
              <a16:creationId xmlns:a16="http://schemas.microsoft.com/office/drawing/2014/main" id="{1FBA4BF4-3063-47CD-84EF-101DE58FC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9" name="Slika 128" descr="http://www.ajpes.si/images/pika.gif">
          <a:extLst>
            <a:ext uri="{FF2B5EF4-FFF2-40B4-BE49-F238E27FC236}">
              <a16:creationId xmlns:a16="http://schemas.microsoft.com/office/drawing/2014/main" id="{5C85958E-ECAD-4EE6-8BE7-168C538B7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0" name="Slika 129" descr="http://www.ajpes.si/images/pika.gif">
          <a:extLst>
            <a:ext uri="{FF2B5EF4-FFF2-40B4-BE49-F238E27FC236}">
              <a16:creationId xmlns:a16="http://schemas.microsoft.com/office/drawing/2014/main" id="{424876AC-7E21-4C5D-BDA6-B9173EC03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1" name="Slika 130" descr="http://www.ajpes.si/images/pika.gif">
          <a:extLst>
            <a:ext uri="{FF2B5EF4-FFF2-40B4-BE49-F238E27FC236}">
              <a16:creationId xmlns:a16="http://schemas.microsoft.com/office/drawing/2014/main" id="{24B7D75E-2C00-4BEA-8BD8-09BBF4FAA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2" name="Slika 131" descr="http://www.ajpes.si/images/pika.gif">
          <a:extLst>
            <a:ext uri="{FF2B5EF4-FFF2-40B4-BE49-F238E27FC236}">
              <a16:creationId xmlns:a16="http://schemas.microsoft.com/office/drawing/2014/main" id="{3CEE1D73-F201-40D9-8ADF-F4392DE50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3" name="Slika 132" descr="http://www.ajpes.si/images/pika.gif">
          <a:extLst>
            <a:ext uri="{FF2B5EF4-FFF2-40B4-BE49-F238E27FC236}">
              <a16:creationId xmlns:a16="http://schemas.microsoft.com/office/drawing/2014/main" id="{4BF8AF70-ED66-4756-B3F5-4C8869977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4" name="Slika 133" descr="http://www.ajpes.si/images/pika.gif">
          <a:extLst>
            <a:ext uri="{FF2B5EF4-FFF2-40B4-BE49-F238E27FC236}">
              <a16:creationId xmlns:a16="http://schemas.microsoft.com/office/drawing/2014/main" id="{917BEA56-520A-4FB8-AC2C-9C0AEEB51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5" name="Slika 134" descr="http://www.ajpes.si/images/pika.gif">
          <a:extLst>
            <a:ext uri="{FF2B5EF4-FFF2-40B4-BE49-F238E27FC236}">
              <a16:creationId xmlns:a16="http://schemas.microsoft.com/office/drawing/2014/main" id="{C9002222-F0B1-45D2-B996-24E045FD0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6" name="Slika 135" descr="http://www.ajpes.si/images/pika.gif">
          <a:extLst>
            <a:ext uri="{FF2B5EF4-FFF2-40B4-BE49-F238E27FC236}">
              <a16:creationId xmlns:a16="http://schemas.microsoft.com/office/drawing/2014/main" id="{C7FF6E33-41C5-4DF6-8C58-CCF9527E4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7" name="Slika 136" descr="http://www.ajpes.si/images/pika.gif">
          <a:extLst>
            <a:ext uri="{FF2B5EF4-FFF2-40B4-BE49-F238E27FC236}">
              <a16:creationId xmlns:a16="http://schemas.microsoft.com/office/drawing/2014/main" id="{7DA501B9-6C29-4690-A04D-BC92CE0DB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8" name="Slika 137" descr="http://www.ajpes.si/images/pika.gif">
          <a:extLst>
            <a:ext uri="{FF2B5EF4-FFF2-40B4-BE49-F238E27FC236}">
              <a16:creationId xmlns:a16="http://schemas.microsoft.com/office/drawing/2014/main" id="{70A520A2-99B8-4DD5-BD76-2B0308979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9" name="Slika 138" descr="http://www.ajpes.si/images/pika.gif">
          <a:extLst>
            <a:ext uri="{FF2B5EF4-FFF2-40B4-BE49-F238E27FC236}">
              <a16:creationId xmlns:a16="http://schemas.microsoft.com/office/drawing/2014/main" id="{A7F8FFB5-1603-4176-8812-E0AFC33BF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0" name="Slika 139" descr="http://www.ajpes.si/images/pika.gif">
          <a:extLst>
            <a:ext uri="{FF2B5EF4-FFF2-40B4-BE49-F238E27FC236}">
              <a16:creationId xmlns:a16="http://schemas.microsoft.com/office/drawing/2014/main" id="{CD330FB0-C8B6-40B5-98E7-7F37EF558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1" name="Slika 140" descr="http://www.ajpes.si/images/pika.gif">
          <a:extLst>
            <a:ext uri="{FF2B5EF4-FFF2-40B4-BE49-F238E27FC236}">
              <a16:creationId xmlns:a16="http://schemas.microsoft.com/office/drawing/2014/main" id="{AB8DAAF6-3DBF-4BC0-A710-CDFE79683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2" name="Slika 141" descr="http://www.ajpes.si/images/pika.gif">
          <a:extLst>
            <a:ext uri="{FF2B5EF4-FFF2-40B4-BE49-F238E27FC236}">
              <a16:creationId xmlns:a16="http://schemas.microsoft.com/office/drawing/2014/main" id="{7AC37FCF-4EE1-4D8D-AB79-DCE18F0F1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3" name="Slika 142" descr="http://www.ajpes.si/images/pika.gif">
          <a:extLst>
            <a:ext uri="{FF2B5EF4-FFF2-40B4-BE49-F238E27FC236}">
              <a16:creationId xmlns:a16="http://schemas.microsoft.com/office/drawing/2014/main" id="{8BA180F6-5DBE-460C-B547-A695F48AA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4" name="Slika 143" descr="http://www.ajpes.si/images/pika.gif">
          <a:extLst>
            <a:ext uri="{FF2B5EF4-FFF2-40B4-BE49-F238E27FC236}">
              <a16:creationId xmlns:a16="http://schemas.microsoft.com/office/drawing/2014/main" id="{3B5E359C-12A5-4A85-9909-047F00EA38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5" name="Slika 144" descr="http://www.ajpes.si/images/pika.gif">
          <a:extLst>
            <a:ext uri="{FF2B5EF4-FFF2-40B4-BE49-F238E27FC236}">
              <a16:creationId xmlns:a16="http://schemas.microsoft.com/office/drawing/2014/main" id="{7A3572A9-EECC-483F-B5FD-FF69C42EFA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6" name="Slika 145" descr="http://www.ajpes.si/images/pika.gif">
          <a:extLst>
            <a:ext uri="{FF2B5EF4-FFF2-40B4-BE49-F238E27FC236}">
              <a16:creationId xmlns:a16="http://schemas.microsoft.com/office/drawing/2014/main" id="{6E57AFB6-80AC-44E5-8EC0-845CEE17E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7" name="Slika 146" descr="http://www.ajpes.si/images/pika.gif">
          <a:extLst>
            <a:ext uri="{FF2B5EF4-FFF2-40B4-BE49-F238E27FC236}">
              <a16:creationId xmlns:a16="http://schemas.microsoft.com/office/drawing/2014/main" id="{F0080D91-090A-42C4-84C7-DCE405969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8" name="Slika 147" descr="http://www.ajpes.si/images/pika.gif">
          <a:extLst>
            <a:ext uri="{FF2B5EF4-FFF2-40B4-BE49-F238E27FC236}">
              <a16:creationId xmlns:a16="http://schemas.microsoft.com/office/drawing/2014/main" id="{EECE530D-03FC-4906-BBEA-2268F85E4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9" name="Slika 148" descr="http://www.ajpes.si/images/pika.gif">
          <a:extLst>
            <a:ext uri="{FF2B5EF4-FFF2-40B4-BE49-F238E27FC236}">
              <a16:creationId xmlns:a16="http://schemas.microsoft.com/office/drawing/2014/main" id="{0338560B-D379-4D93-ABC2-355E8C8E4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0" name="Slika 149" descr="http://www.ajpes.si/images/pika.gif">
          <a:extLst>
            <a:ext uri="{FF2B5EF4-FFF2-40B4-BE49-F238E27FC236}">
              <a16:creationId xmlns:a16="http://schemas.microsoft.com/office/drawing/2014/main" id="{D7FA677E-9988-4702-8DB7-9A0BE41D3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1" name="Slika 150" descr="http://www.ajpes.si/images/pika.gif">
          <a:extLst>
            <a:ext uri="{FF2B5EF4-FFF2-40B4-BE49-F238E27FC236}">
              <a16:creationId xmlns:a16="http://schemas.microsoft.com/office/drawing/2014/main" id="{6CBD29BF-9F10-4971-AF85-FE14D98010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2" name="Slika 151" descr="http://www.ajpes.si/images/pika.gif">
          <a:extLst>
            <a:ext uri="{FF2B5EF4-FFF2-40B4-BE49-F238E27FC236}">
              <a16:creationId xmlns:a16="http://schemas.microsoft.com/office/drawing/2014/main" id="{D7BE352B-CC6D-46C8-A2C4-7719EA650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3" name="Slika 152" descr="http://www.ajpes.si/images/pika.gif">
          <a:extLst>
            <a:ext uri="{FF2B5EF4-FFF2-40B4-BE49-F238E27FC236}">
              <a16:creationId xmlns:a16="http://schemas.microsoft.com/office/drawing/2014/main" id="{CFC6A41F-1A65-4384-BC4A-C9383DBA7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4" name="Slika 153" descr="http://www.ajpes.si/images/pika.gif">
          <a:extLst>
            <a:ext uri="{FF2B5EF4-FFF2-40B4-BE49-F238E27FC236}">
              <a16:creationId xmlns:a16="http://schemas.microsoft.com/office/drawing/2014/main" id="{7807D4FE-1811-4EA2-AB38-A1737D083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5" name="Slika 154" descr="http://www.ajpes.si/images/pika.gif">
          <a:extLst>
            <a:ext uri="{FF2B5EF4-FFF2-40B4-BE49-F238E27FC236}">
              <a16:creationId xmlns:a16="http://schemas.microsoft.com/office/drawing/2014/main" id="{A30EB6BD-7179-4F55-A478-25D9E884F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6" name="Slika 155" descr="http://www.ajpes.si/images/pika.gif">
          <a:extLst>
            <a:ext uri="{FF2B5EF4-FFF2-40B4-BE49-F238E27FC236}">
              <a16:creationId xmlns:a16="http://schemas.microsoft.com/office/drawing/2014/main" id="{797A271F-8841-4393-8BA3-70F944946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7" name="Slika 156" descr="http://www.ajpes.si/images/pika.gif">
          <a:extLst>
            <a:ext uri="{FF2B5EF4-FFF2-40B4-BE49-F238E27FC236}">
              <a16:creationId xmlns:a16="http://schemas.microsoft.com/office/drawing/2014/main" id="{69EBF275-3814-4E71-8A92-FC306F67E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8" name="Slika 157" descr="http://www.ajpes.si/images/pika.gif">
          <a:extLst>
            <a:ext uri="{FF2B5EF4-FFF2-40B4-BE49-F238E27FC236}">
              <a16:creationId xmlns:a16="http://schemas.microsoft.com/office/drawing/2014/main" id="{5DF13766-9CCB-4BA0-9426-753494A78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9" name="Slika 158" descr="http://www.ajpes.si/images/pika.gif">
          <a:extLst>
            <a:ext uri="{FF2B5EF4-FFF2-40B4-BE49-F238E27FC236}">
              <a16:creationId xmlns:a16="http://schemas.microsoft.com/office/drawing/2014/main" id="{DB9166BB-6A13-4676-BBB3-0751D5DBF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60" name="Slika 159" descr="http://www.ajpes.si/images/pika.gif">
          <a:extLst>
            <a:ext uri="{FF2B5EF4-FFF2-40B4-BE49-F238E27FC236}">
              <a16:creationId xmlns:a16="http://schemas.microsoft.com/office/drawing/2014/main" id="{2A060263-D6B5-488F-B30D-0BAC4632A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122339</xdr:colOff>
      <xdr:row>9</xdr:row>
      <xdr:rowOff>131078</xdr:rowOff>
    </xdr:from>
    <xdr:to>
      <xdr:col>4</xdr:col>
      <xdr:colOff>550527</xdr:colOff>
      <xdr:row>14</xdr:row>
      <xdr:rowOff>43693</xdr:rowOff>
    </xdr:to>
    <xdr:cxnSp macro="">
      <xdr:nvCxnSpPr>
        <xdr:cNvPr id="161" name="Povezovalnik: kolenski 160">
          <a:extLst>
            <a:ext uri="{FF2B5EF4-FFF2-40B4-BE49-F238E27FC236}">
              <a16:creationId xmlns:a16="http://schemas.microsoft.com/office/drawing/2014/main" id="{EF861023-4479-426B-BD7E-024A8B7F57EE}"/>
            </a:ext>
          </a:extLst>
        </xdr:cNvPr>
        <xdr:cNvCxnSpPr/>
      </xdr:nvCxnSpPr>
      <xdr:spPr>
        <a:xfrm>
          <a:off x="5435367" y="3521628"/>
          <a:ext cx="1660321" cy="838900"/>
        </a:xfrm>
        <a:prstGeom prst="bentConnector3">
          <a:avLst>
            <a:gd name="adj1" fmla="val 99474"/>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168803</xdr:colOff>
      <xdr:row>9</xdr:row>
      <xdr:rowOff>126672</xdr:rowOff>
    </xdr:from>
    <xdr:to>
      <xdr:col>7</xdr:col>
      <xdr:colOff>596991</xdr:colOff>
      <xdr:row>14</xdr:row>
      <xdr:rowOff>39287</xdr:rowOff>
    </xdr:to>
    <xdr:cxnSp macro="">
      <xdr:nvCxnSpPr>
        <xdr:cNvPr id="178" name="Povezovalnik: kolenski 177">
          <a:extLst>
            <a:ext uri="{FF2B5EF4-FFF2-40B4-BE49-F238E27FC236}">
              <a16:creationId xmlns:a16="http://schemas.microsoft.com/office/drawing/2014/main" id="{66B0F532-CED8-4A3C-B5A4-FEBD7B43726E}"/>
            </a:ext>
          </a:extLst>
        </xdr:cNvPr>
        <xdr:cNvCxnSpPr/>
      </xdr:nvCxnSpPr>
      <xdr:spPr>
        <a:xfrm>
          <a:off x="9178230" y="3517222"/>
          <a:ext cx="1660321" cy="838900"/>
        </a:xfrm>
        <a:prstGeom prst="bentConnector3">
          <a:avLst>
            <a:gd name="adj1" fmla="val 99474"/>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122339</xdr:colOff>
      <xdr:row>9</xdr:row>
      <xdr:rowOff>139816</xdr:rowOff>
    </xdr:from>
    <xdr:to>
      <xdr:col>10</xdr:col>
      <xdr:colOff>498096</xdr:colOff>
      <xdr:row>14</xdr:row>
      <xdr:rowOff>52431</xdr:rowOff>
    </xdr:to>
    <xdr:cxnSp macro="">
      <xdr:nvCxnSpPr>
        <xdr:cNvPr id="179" name="Povezovalnik: kolenski 178">
          <a:extLst>
            <a:ext uri="{FF2B5EF4-FFF2-40B4-BE49-F238E27FC236}">
              <a16:creationId xmlns:a16="http://schemas.microsoft.com/office/drawing/2014/main" id="{C878F4CA-7DDC-429E-A1BA-B758BD17F782}"/>
            </a:ext>
          </a:extLst>
        </xdr:cNvPr>
        <xdr:cNvCxnSpPr/>
      </xdr:nvCxnSpPr>
      <xdr:spPr>
        <a:xfrm>
          <a:off x="12880596" y="3530366"/>
          <a:ext cx="1660321" cy="838900"/>
        </a:xfrm>
        <a:prstGeom prst="bentConnector3">
          <a:avLst>
            <a:gd name="adj1" fmla="val 99474"/>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26215</xdr:colOff>
      <xdr:row>10</xdr:row>
      <xdr:rowOff>139817</xdr:rowOff>
    </xdr:from>
    <xdr:to>
      <xdr:col>3</xdr:col>
      <xdr:colOff>620434</xdr:colOff>
      <xdr:row>13</xdr:row>
      <xdr:rowOff>262154</xdr:rowOff>
    </xdr:to>
    <xdr:cxnSp macro="">
      <xdr:nvCxnSpPr>
        <xdr:cNvPr id="180" name="Povezovalnik: kolenski 179">
          <a:extLst>
            <a:ext uri="{FF2B5EF4-FFF2-40B4-BE49-F238E27FC236}">
              <a16:creationId xmlns:a16="http://schemas.microsoft.com/office/drawing/2014/main" id="{294D41F2-22B9-4DE6-A2BF-854294396943}"/>
            </a:ext>
          </a:extLst>
        </xdr:cNvPr>
        <xdr:cNvCxnSpPr/>
      </xdr:nvCxnSpPr>
      <xdr:spPr>
        <a:xfrm rot="16200000" flipH="1">
          <a:off x="5269336" y="3906123"/>
          <a:ext cx="734034" cy="594219"/>
        </a:xfrm>
        <a:prstGeom prst="bentConnector3">
          <a:avLst>
            <a:gd name="adj1" fmla="val 0"/>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0</xdr:rowOff>
    </xdr:from>
    <xdr:to>
      <xdr:col>6</xdr:col>
      <xdr:colOff>594219</xdr:colOff>
      <xdr:row>13</xdr:row>
      <xdr:rowOff>122337</xdr:rowOff>
    </xdr:to>
    <xdr:cxnSp macro="">
      <xdr:nvCxnSpPr>
        <xdr:cNvPr id="188" name="Povezovalnik: kolenski 187">
          <a:extLst>
            <a:ext uri="{FF2B5EF4-FFF2-40B4-BE49-F238E27FC236}">
              <a16:creationId xmlns:a16="http://schemas.microsoft.com/office/drawing/2014/main" id="{5B58F469-31F2-4771-B235-8831F18EE3DE}"/>
            </a:ext>
          </a:extLst>
        </xdr:cNvPr>
        <xdr:cNvCxnSpPr/>
      </xdr:nvCxnSpPr>
      <xdr:spPr>
        <a:xfrm rot="16200000" flipH="1">
          <a:off x="8939520" y="3766306"/>
          <a:ext cx="734034" cy="594219"/>
        </a:xfrm>
        <a:prstGeom prst="bentConnector3">
          <a:avLst>
            <a:gd name="adj1" fmla="val 0"/>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10</xdr:row>
      <xdr:rowOff>0</xdr:rowOff>
    </xdr:from>
    <xdr:to>
      <xdr:col>9</xdr:col>
      <xdr:colOff>594219</xdr:colOff>
      <xdr:row>13</xdr:row>
      <xdr:rowOff>122337</xdr:rowOff>
    </xdr:to>
    <xdr:cxnSp macro="">
      <xdr:nvCxnSpPr>
        <xdr:cNvPr id="189" name="Povezovalnik: kolenski 188">
          <a:extLst>
            <a:ext uri="{FF2B5EF4-FFF2-40B4-BE49-F238E27FC236}">
              <a16:creationId xmlns:a16="http://schemas.microsoft.com/office/drawing/2014/main" id="{BBEE58A3-E8AA-4E13-81E4-178296F6A7FF}"/>
            </a:ext>
          </a:extLst>
        </xdr:cNvPr>
        <xdr:cNvCxnSpPr/>
      </xdr:nvCxnSpPr>
      <xdr:spPr>
        <a:xfrm rot="16200000" flipH="1">
          <a:off x="12688350" y="3766306"/>
          <a:ext cx="734034" cy="594219"/>
        </a:xfrm>
        <a:prstGeom prst="bentConnector3">
          <a:avLst>
            <a:gd name="adj1" fmla="val 0"/>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19050</xdr:colOff>
      <xdr:row>0</xdr:row>
      <xdr:rowOff>19050</xdr:rowOff>
    </xdr:to>
    <xdr:pic>
      <xdr:nvPicPr>
        <xdr:cNvPr id="2" name="Slika 1" descr="http://www.ajpes.si/images/pika.gif">
          <a:extLst>
            <a:ext uri="{FF2B5EF4-FFF2-40B4-BE49-F238E27FC236}">
              <a16:creationId xmlns:a16="http://schemas.microsoft.com/office/drawing/2014/main" id="{C9D3EF89-66D0-4DF9-9078-39D860F204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3" name="Slika 2" descr="http://www.ajpes.si/images/pika.gif">
          <a:extLst>
            <a:ext uri="{FF2B5EF4-FFF2-40B4-BE49-F238E27FC236}">
              <a16:creationId xmlns:a16="http://schemas.microsoft.com/office/drawing/2014/main" id="{CCE36EC2-9993-4B8B-A22B-07F59A2BD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4" name="Slika 3" descr="http://www.ajpes.si/images/pika.gif">
          <a:extLst>
            <a:ext uri="{FF2B5EF4-FFF2-40B4-BE49-F238E27FC236}">
              <a16:creationId xmlns:a16="http://schemas.microsoft.com/office/drawing/2014/main" id="{20EA0AD1-4574-4AF8-BCFB-D250DCA75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5" name="Slika 4" descr="http://www.ajpes.si/images/pika.gif">
          <a:extLst>
            <a:ext uri="{FF2B5EF4-FFF2-40B4-BE49-F238E27FC236}">
              <a16:creationId xmlns:a16="http://schemas.microsoft.com/office/drawing/2014/main" id="{6E9D42F1-590E-4023-B876-9AED1BF07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6" name="Slika 5" descr="http://www.ajpes.si/images/pika.gif">
          <a:extLst>
            <a:ext uri="{FF2B5EF4-FFF2-40B4-BE49-F238E27FC236}">
              <a16:creationId xmlns:a16="http://schemas.microsoft.com/office/drawing/2014/main" id="{865A50A7-4AE4-4F81-94D9-D7F3C38F9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7" name="Slika 6" descr="http://www.ajpes.si/images/pika.gif">
          <a:extLst>
            <a:ext uri="{FF2B5EF4-FFF2-40B4-BE49-F238E27FC236}">
              <a16:creationId xmlns:a16="http://schemas.microsoft.com/office/drawing/2014/main" id="{E0162590-FF18-4569-ACA6-F0BFC149B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8" name="Slika 7" descr="http://www.ajpes.si/images/pika.gif">
          <a:extLst>
            <a:ext uri="{FF2B5EF4-FFF2-40B4-BE49-F238E27FC236}">
              <a16:creationId xmlns:a16="http://schemas.microsoft.com/office/drawing/2014/main" id="{7FCABAE8-DEBD-4874-B073-3BC2B6858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9" name="Slika 8" descr="http://www.ajpes.si/images/pika.gif">
          <a:extLst>
            <a:ext uri="{FF2B5EF4-FFF2-40B4-BE49-F238E27FC236}">
              <a16:creationId xmlns:a16="http://schemas.microsoft.com/office/drawing/2014/main" id="{008661E3-33B4-4FD4-91D9-70D940CBA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0" name="Slika 9" descr="http://www.ajpes.si/images/pika.gif">
          <a:extLst>
            <a:ext uri="{FF2B5EF4-FFF2-40B4-BE49-F238E27FC236}">
              <a16:creationId xmlns:a16="http://schemas.microsoft.com/office/drawing/2014/main" id="{0133BE72-6AFD-4A22-A2F3-1FE4C8346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1" name="Slika 10" descr="http://www.ajpes.si/images/pika.gif">
          <a:extLst>
            <a:ext uri="{FF2B5EF4-FFF2-40B4-BE49-F238E27FC236}">
              <a16:creationId xmlns:a16="http://schemas.microsoft.com/office/drawing/2014/main" id="{4EBF68E8-C03B-41AB-BEAF-553FB02CC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2" name="Slika 11" descr="http://www.ajpes.si/images/pika.gif">
          <a:extLst>
            <a:ext uri="{FF2B5EF4-FFF2-40B4-BE49-F238E27FC236}">
              <a16:creationId xmlns:a16="http://schemas.microsoft.com/office/drawing/2014/main" id="{9494A3A6-83CD-4C21-A32C-1DB4F815F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3" name="Slika 12" descr="http://www.ajpes.si/images/pika.gif">
          <a:extLst>
            <a:ext uri="{FF2B5EF4-FFF2-40B4-BE49-F238E27FC236}">
              <a16:creationId xmlns:a16="http://schemas.microsoft.com/office/drawing/2014/main" id="{D5C9939B-60E1-4635-AAC6-E1A242CEE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4" name="Slika 13" descr="http://www.ajpes.si/images/pika.gif">
          <a:extLst>
            <a:ext uri="{FF2B5EF4-FFF2-40B4-BE49-F238E27FC236}">
              <a16:creationId xmlns:a16="http://schemas.microsoft.com/office/drawing/2014/main" id="{37F2B665-B847-43CD-A3EB-564F841BC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5" name="Slika 14" descr="http://www.ajpes.si/images/pika.gif">
          <a:extLst>
            <a:ext uri="{FF2B5EF4-FFF2-40B4-BE49-F238E27FC236}">
              <a16:creationId xmlns:a16="http://schemas.microsoft.com/office/drawing/2014/main" id="{D5596D81-9029-486B-BE64-102D705E5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6" name="Slika 15" descr="http://www.ajpes.si/images/pika.gif">
          <a:extLst>
            <a:ext uri="{FF2B5EF4-FFF2-40B4-BE49-F238E27FC236}">
              <a16:creationId xmlns:a16="http://schemas.microsoft.com/office/drawing/2014/main" id="{F5A5C9D9-4320-4FCB-87AE-935B4CC20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7" name="Slika 16" descr="http://www.ajpes.si/images/pika.gif">
          <a:extLst>
            <a:ext uri="{FF2B5EF4-FFF2-40B4-BE49-F238E27FC236}">
              <a16:creationId xmlns:a16="http://schemas.microsoft.com/office/drawing/2014/main" id="{F517C826-6E75-4B76-84B1-92D6C830D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8" name="Slika 17" descr="http://www.ajpes.si/images/pika.gif">
          <a:extLst>
            <a:ext uri="{FF2B5EF4-FFF2-40B4-BE49-F238E27FC236}">
              <a16:creationId xmlns:a16="http://schemas.microsoft.com/office/drawing/2014/main" id="{A62A5238-B87D-4E57-AE70-05D0C8FEB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19" name="Slika 18" descr="http://www.ajpes.si/images/pika.gif">
          <a:extLst>
            <a:ext uri="{FF2B5EF4-FFF2-40B4-BE49-F238E27FC236}">
              <a16:creationId xmlns:a16="http://schemas.microsoft.com/office/drawing/2014/main" id="{987C6B95-7530-425C-BAEE-1D6E11865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20" name="Slika 19" descr="http://www.ajpes.si/images/pika.gif">
          <a:extLst>
            <a:ext uri="{FF2B5EF4-FFF2-40B4-BE49-F238E27FC236}">
              <a16:creationId xmlns:a16="http://schemas.microsoft.com/office/drawing/2014/main" id="{5FFF0FED-B06D-41FE-95CE-006490BC8F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21" name="Slika 20" descr="http://www.ajpes.si/images/pika.gif">
          <a:extLst>
            <a:ext uri="{FF2B5EF4-FFF2-40B4-BE49-F238E27FC236}">
              <a16:creationId xmlns:a16="http://schemas.microsoft.com/office/drawing/2014/main" id="{8D11A335-08D9-4622-A488-12D7B77E6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22" name="Slika 21" descr="http://www.ajpes.si/images/pika.gif">
          <a:extLst>
            <a:ext uri="{FF2B5EF4-FFF2-40B4-BE49-F238E27FC236}">
              <a16:creationId xmlns:a16="http://schemas.microsoft.com/office/drawing/2014/main" id="{2F45C2D7-79A7-41D3-954F-6D6E1B29A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23" name="Slika 22" descr="http://www.ajpes.si/images/pika.gif">
          <a:extLst>
            <a:ext uri="{FF2B5EF4-FFF2-40B4-BE49-F238E27FC236}">
              <a16:creationId xmlns:a16="http://schemas.microsoft.com/office/drawing/2014/main" id="{6E37C110-680E-451E-8A05-718826EED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24" name="Slika 23" descr="http://www.ajpes.si/images/pika.gif">
          <a:extLst>
            <a:ext uri="{FF2B5EF4-FFF2-40B4-BE49-F238E27FC236}">
              <a16:creationId xmlns:a16="http://schemas.microsoft.com/office/drawing/2014/main" id="{F1A5B8AF-42CA-4A68-A776-525EB02AA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25" name="Slika 24" descr="http://www.ajpes.si/images/pika.gif">
          <a:extLst>
            <a:ext uri="{FF2B5EF4-FFF2-40B4-BE49-F238E27FC236}">
              <a16:creationId xmlns:a16="http://schemas.microsoft.com/office/drawing/2014/main" id="{BF211469-5418-4C33-BCA5-569400035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26" name="Slika 25" descr="http://www.ajpes.si/images/pika.gif">
          <a:extLst>
            <a:ext uri="{FF2B5EF4-FFF2-40B4-BE49-F238E27FC236}">
              <a16:creationId xmlns:a16="http://schemas.microsoft.com/office/drawing/2014/main" id="{E26CB3AD-B0B3-447E-ACAD-DDFF87C9D8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27" name="Slika 26" descr="http://www.ajpes.si/images/pika.gif">
          <a:extLst>
            <a:ext uri="{FF2B5EF4-FFF2-40B4-BE49-F238E27FC236}">
              <a16:creationId xmlns:a16="http://schemas.microsoft.com/office/drawing/2014/main" id="{BA8AD88E-1863-4B66-9FF6-7D0A39808E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28" name="Slika 27" descr="http://www.ajpes.si/images/pika.gif">
          <a:extLst>
            <a:ext uri="{FF2B5EF4-FFF2-40B4-BE49-F238E27FC236}">
              <a16:creationId xmlns:a16="http://schemas.microsoft.com/office/drawing/2014/main" id="{F2491B9D-A5BF-4F86-B35E-22BCACFBF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29" name="Slika 28" descr="http://www.ajpes.si/images/pika.gif">
          <a:extLst>
            <a:ext uri="{FF2B5EF4-FFF2-40B4-BE49-F238E27FC236}">
              <a16:creationId xmlns:a16="http://schemas.microsoft.com/office/drawing/2014/main" id="{0B2A5EAE-99DD-4E7B-BF61-03999D56D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30" name="Slika 29" descr="http://www.ajpes.si/images/pika.gif">
          <a:extLst>
            <a:ext uri="{FF2B5EF4-FFF2-40B4-BE49-F238E27FC236}">
              <a16:creationId xmlns:a16="http://schemas.microsoft.com/office/drawing/2014/main" id="{52A1F9BB-A66A-4F3A-A35F-74119F94AF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31" name="Slika 30" descr="http://www.ajpes.si/images/pika.gif">
          <a:extLst>
            <a:ext uri="{FF2B5EF4-FFF2-40B4-BE49-F238E27FC236}">
              <a16:creationId xmlns:a16="http://schemas.microsoft.com/office/drawing/2014/main" id="{940FD62F-7BB7-4AA5-971F-18E663475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32" name="Slika 31" descr="http://www.ajpes.si/images/pika.gif">
          <a:extLst>
            <a:ext uri="{FF2B5EF4-FFF2-40B4-BE49-F238E27FC236}">
              <a16:creationId xmlns:a16="http://schemas.microsoft.com/office/drawing/2014/main" id="{C13E6169-AA58-4E5C-AECF-2DF4F80B9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33" name="Slika 32" descr="http://www.ajpes.si/images/pika.gif">
          <a:extLst>
            <a:ext uri="{FF2B5EF4-FFF2-40B4-BE49-F238E27FC236}">
              <a16:creationId xmlns:a16="http://schemas.microsoft.com/office/drawing/2014/main" id="{3EEB3E93-5836-4680-B357-6741F25DB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34" name="Slika 33" descr="http://www.ajpes.si/images/pika.gif">
          <a:extLst>
            <a:ext uri="{FF2B5EF4-FFF2-40B4-BE49-F238E27FC236}">
              <a16:creationId xmlns:a16="http://schemas.microsoft.com/office/drawing/2014/main" id="{527D5CA8-D87B-421C-9870-A043153F7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35" name="Slika 34" descr="http://www.ajpes.si/images/pika.gif">
          <a:extLst>
            <a:ext uri="{FF2B5EF4-FFF2-40B4-BE49-F238E27FC236}">
              <a16:creationId xmlns:a16="http://schemas.microsoft.com/office/drawing/2014/main" id="{0D272846-9D74-441A-BB83-C30C9E2C7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19050</xdr:colOff>
      <xdr:row>16</xdr:row>
      <xdr:rowOff>19050</xdr:rowOff>
    </xdr:to>
    <xdr:pic>
      <xdr:nvPicPr>
        <xdr:cNvPr id="36" name="Slika 35" descr="http://www.ajpes.si/images/pika.gif">
          <a:extLst>
            <a:ext uri="{FF2B5EF4-FFF2-40B4-BE49-F238E27FC236}">
              <a16:creationId xmlns:a16="http://schemas.microsoft.com/office/drawing/2014/main" id="{084E3117-5E37-488F-A05C-A2A070783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9525" cy="9525"/>
    <xdr:pic>
      <xdr:nvPicPr>
        <xdr:cNvPr id="37" name="Slika 36" descr="http://www.ajpes.si/images/pika.gif">
          <a:extLst>
            <a:ext uri="{FF2B5EF4-FFF2-40B4-BE49-F238E27FC236}">
              <a16:creationId xmlns:a16="http://schemas.microsoft.com/office/drawing/2014/main" id="{4B502AD7-5F39-412D-881D-536FE52F7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38" name="Slika 37" descr="http://www.ajpes.si/images/pika.gif">
          <a:extLst>
            <a:ext uri="{FF2B5EF4-FFF2-40B4-BE49-F238E27FC236}">
              <a16:creationId xmlns:a16="http://schemas.microsoft.com/office/drawing/2014/main" id="{C1AB7333-591C-425A-875C-65694AA50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39" name="Slika 38" descr="http://www.ajpes.si/images/pika.gif">
          <a:extLst>
            <a:ext uri="{FF2B5EF4-FFF2-40B4-BE49-F238E27FC236}">
              <a16:creationId xmlns:a16="http://schemas.microsoft.com/office/drawing/2014/main" id="{788D99FA-EF7C-4D1B-98D5-EE765A561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40" name="Slika 39" descr="http://www.ajpes.si/images/pika.gif">
          <a:extLst>
            <a:ext uri="{FF2B5EF4-FFF2-40B4-BE49-F238E27FC236}">
              <a16:creationId xmlns:a16="http://schemas.microsoft.com/office/drawing/2014/main" id="{F346727C-02D3-4715-81DE-C6E2EF4CF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41" name="Slika 40" descr="http://www.ajpes.si/images/pika.gif">
          <a:extLst>
            <a:ext uri="{FF2B5EF4-FFF2-40B4-BE49-F238E27FC236}">
              <a16:creationId xmlns:a16="http://schemas.microsoft.com/office/drawing/2014/main" id="{C2057232-1E20-4FE0-9198-7951DEB50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42" name="Slika 41" descr="http://www.ajpes.si/images/pika.gif">
          <a:extLst>
            <a:ext uri="{FF2B5EF4-FFF2-40B4-BE49-F238E27FC236}">
              <a16:creationId xmlns:a16="http://schemas.microsoft.com/office/drawing/2014/main" id="{8D5B19C6-C49F-442D-9C05-DB41BDDAC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43" name="Slika 42" descr="http://www.ajpes.si/images/pika.gif">
          <a:extLst>
            <a:ext uri="{FF2B5EF4-FFF2-40B4-BE49-F238E27FC236}">
              <a16:creationId xmlns:a16="http://schemas.microsoft.com/office/drawing/2014/main" id="{D6B95BC3-119C-4D32-A89F-A1BA2AA4F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44" name="Slika 43" descr="http://www.ajpes.si/images/pika.gif">
          <a:extLst>
            <a:ext uri="{FF2B5EF4-FFF2-40B4-BE49-F238E27FC236}">
              <a16:creationId xmlns:a16="http://schemas.microsoft.com/office/drawing/2014/main" id="{3034BDF7-6B4E-416F-A8C1-55C3A2B80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45" name="Slika 44" descr="http://www.ajpes.si/images/pika.gif">
          <a:extLst>
            <a:ext uri="{FF2B5EF4-FFF2-40B4-BE49-F238E27FC236}">
              <a16:creationId xmlns:a16="http://schemas.microsoft.com/office/drawing/2014/main" id="{CF9D46A1-4DAE-4619-9E6F-5E0F085D1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46" name="Slika 45" descr="http://www.ajpes.si/images/pika.gif">
          <a:extLst>
            <a:ext uri="{FF2B5EF4-FFF2-40B4-BE49-F238E27FC236}">
              <a16:creationId xmlns:a16="http://schemas.microsoft.com/office/drawing/2014/main" id="{3835FABC-DC9B-45FE-A67D-E9F3C8B51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47" name="Slika 46" descr="http://www.ajpes.si/images/pika.gif">
          <a:extLst>
            <a:ext uri="{FF2B5EF4-FFF2-40B4-BE49-F238E27FC236}">
              <a16:creationId xmlns:a16="http://schemas.microsoft.com/office/drawing/2014/main" id="{689361C0-9662-4FBB-8A8A-5660E4377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48" name="Slika 47" descr="http://www.ajpes.si/images/pika.gif">
          <a:extLst>
            <a:ext uri="{FF2B5EF4-FFF2-40B4-BE49-F238E27FC236}">
              <a16:creationId xmlns:a16="http://schemas.microsoft.com/office/drawing/2014/main" id="{D6F1AABF-663D-4A3D-939E-35E51520A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49" name="Slika 48" descr="http://www.ajpes.si/images/pika.gif">
          <a:extLst>
            <a:ext uri="{FF2B5EF4-FFF2-40B4-BE49-F238E27FC236}">
              <a16:creationId xmlns:a16="http://schemas.microsoft.com/office/drawing/2014/main" id="{01FF78F2-C3E8-487A-A764-A7D75AC66A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50" name="Slika 49" descr="http://www.ajpes.si/images/pika.gif">
          <a:extLst>
            <a:ext uri="{FF2B5EF4-FFF2-40B4-BE49-F238E27FC236}">
              <a16:creationId xmlns:a16="http://schemas.microsoft.com/office/drawing/2014/main" id="{5487148F-2F0D-4B37-AC75-7AC965786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51" name="Slika 50" descr="http://www.ajpes.si/images/pika.gif">
          <a:extLst>
            <a:ext uri="{FF2B5EF4-FFF2-40B4-BE49-F238E27FC236}">
              <a16:creationId xmlns:a16="http://schemas.microsoft.com/office/drawing/2014/main" id="{567F55D4-546B-4AD9-8E04-F8C0D0B6E0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52" name="Slika 51" descr="http://www.ajpes.si/images/pika.gif">
          <a:extLst>
            <a:ext uri="{FF2B5EF4-FFF2-40B4-BE49-F238E27FC236}">
              <a16:creationId xmlns:a16="http://schemas.microsoft.com/office/drawing/2014/main" id="{0A76D3C4-89EC-430D-93D1-5D84E025F4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53" name="Slika 52" descr="http://www.ajpes.si/images/pika.gif">
          <a:extLst>
            <a:ext uri="{FF2B5EF4-FFF2-40B4-BE49-F238E27FC236}">
              <a16:creationId xmlns:a16="http://schemas.microsoft.com/office/drawing/2014/main" id="{9A0640F6-C34E-4BCC-82F4-9D694062F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16</xdr:row>
      <xdr:rowOff>0</xdr:rowOff>
    </xdr:from>
    <xdr:ext cx="9525" cy="9525"/>
    <xdr:pic>
      <xdr:nvPicPr>
        <xdr:cNvPr id="54" name="Slika 53" descr="http://www.ajpes.si/images/pika.gif">
          <a:extLst>
            <a:ext uri="{FF2B5EF4-FFF2-40B4-BE49-F238E27FC236}">
              <a16:creationId xmlns:a16="http://schemas.microsoft.com/office/drawing/2014/main" id="{62B73E7A-5119-4798-9EAA-78BD12ACE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55" name="Slika 54" descr="http://www.ajpes.si/images/pika.gif">
          <a:extLst>
            <a:ext uri="{FF2B5EF4-FFF2-40B4-BE49-F238E27FC236}">
              <a16:creationId xmlns:a16="http://schemas.microsoft.com/office/drawing/2014/main" id="{7D515AF9-C701-4FC9-B5B9-AA7132B3A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56" name="Slika 55" descr="http://www.ajpes.si/images/pika.gif">
          <a:extLst>
            <a:ext uri="{FF2B5EF4-FFF2-40B4-BE49-F238E27FC236}">
              <a16:creationId xmlns:a16="http://schemas.microsoft.com/office/drawing/2014/main" id="{8409BD81-0DFE-4385-9DEE-7203FE173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57" name="Slika 56" descr="http://www.ajpes.si/images/pika.gif">
          <a:extLst>
            <a:ext uri="{FF2B5EF4-FFF2-40B4-BE49-F238E27FC236}">
              <a16:creationId xmlns:a16="http://schemas.microsoft.com/office/drawing/2014/main" id="{CF69FADA-BF5C-426D-ADEF-1CBEB0CDD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58" name="Slika 57" descr="http://www.ajpes.si/images/pika.gif">
          <a:extLst>
            <a:ext uri="{FF2B5EF4-FFF2-40B4-BE49-F238E27FC236}">
              <a16:creationId xmlns:a16="http://schemas.microsoft.com/office/drawing/2014/main" id="{8AC65370-C62A-4545-AE2A-A70E524AE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59" name="Slika 58" descr="http://www.ajpes.si/images/pika.gif">
          <a:extLst>
            <a:ext uri="{FF2B5EF4-FFF2-40B4-BE49-F238E27FC236}">
              <a16:creationId xmlns:a16="http://schemas.microsoft.com/office/drawing/2014/main" id="{5F9F3708-14D0-4C06-A582-89DFF7DFE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0" name="Slika 59" descr="http://www.ajpes.si/images/pika.gif">
          <a:extLst>
            <a:ext uri="{FF2B5EF4-FFF2-40B4-BE49-F238E27FC236}">
              <a16:creationId xmlns:a16="http://schemas.microsoft.com/office/drawing/2014/main" id="{6B04ACED-4482-4A35-8D8C-E8208A869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1" name="Slika 60" descr="http://www.ajpes.si/images/pika.gif">
          <a:extLst>
            <a:ext uri="{FF2B5EF4-FFF2-40B4-BE49-F238E27FC236}">
              <a16:creationId xmlns:a16="http://schemas.microsoft.com/office/drawing/2014/main" id="{626D2855-FD31-4F19-A857-1BC9F82CE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2" name="Slika 61" descr="http://www.ajpes.si/images/pika.gif">
          <a:extLst>
            <a:ext uri="{FF2B5EF4-FFF2-40B4-BE49-F238E27FC236}">
              <a16:creationId xmlns:a16="http://schemas.microsoft.com/office/drawing/2014/main" id="{3956513B-F575-44B7-8212-5BED41498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3" name="Slika 62" descr="http://www.ajpes.si/images/pika.gif">
          <a:extLst>
            <a:ext uri="{FF2B5EF4-FFF2-40B4-BE49-F238E27FC236}">
              <a16:creationId xmlns:a16="http://schemas.microsoft.com/office/drawing/2014/main" id="{F52D9765-F888-4C55-8E31-4DF0CE4C7E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4" name="Slika 63" descr="http://www.ajpes.si/images/pika.gif">
          <a:extLst>
            <a:ext uri="{FF2B5EF4-FFF2-40B4-BE49-F238E27FC236}">
              <a16:creationId xmlns:a16="http://schemas.microsoft.com/office/drawing/2014/main" id="{BEAD5798-B4DB-4170-88DD-F2E40DC8F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65" name="Slika 64" descr="http://www.ajpes.si/images/pika.gif">
          <a:extLst>
            <a:ext uri="{FF2B5EF4-FFF2-40B4-BE49-F238E27FC236}">
              <a16:creationId xmlns:a16="http://schemas.microsoft.com/office/drawing/2014/main" id="{CF0B44A3-C5EB-4255-B59E-08B1147E6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66" name="Slika 65" descr="http://www.ajpes.si/images/pika.gif">
          <a:extLst>
            <a:ext uri="{FF2B5EF4-FFF2-40B4-BE49-F238E27FC236}">
              <a16:creationId xmlns:a16="http://schemas.microsoft.com/office/drawing/2014/main" id="{BD3ABED9-E702-40B5-B53B-B02E92CDF9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67" name="Slika 66" descr="http://www.ajpes.si/images/pika.gif">
          <a:extLst>
            <a:ext uri="{FF2B5EF4-FFF2-40B4-BE49-F238E27FC236}">
              <a16:creationId xmlns:a16="http://schemas.microsoft.com/office/drawing/2014/main" id="{A70A4D7D-C686-4B16-A290-B5A263316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68" name="Slika 67" descr="http://www.ajpes.si/images/pika.gif">
          <a:extLst>
            <a:ext uri="{FF2B5EF4-FFF2-40B4-BE49-F238E27FC236}">
              <a16:creationId xmlns:a16="http://schemas.microsoft.com/office/drawing/2014/main" id="{ACC84D08-DDA9-4A2F-B185-C9585EF2A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69" name="Slika 68" descr="http://www.ajpes.si/images/pika.gif">
          <a:extLst>
            <a:ext uri="{FF2B5EF4-FFF2-40B4-BE49-F238E27FC236}">
              <a16:creationId xmlns:a16="http://schemas.microsoft.com/office/drawing/2014/main" id="{04B79507-5715-4247-98D4-E08E97F99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70" name="Slika 69" descr="http://www.ajpes.si/images/pika.gif">
          <a:extLst>
            <a:ext uri="{FF2B5EF4-FFF2-40B4-BE49-F238E27FC236}">
              <a16:creationId xmlns:a16="http://schemas.microsoft.com/office/drawing/2014/main" id="{7635CA83-350E-4D1A-8DA1-10B2D2843A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71" name="Slika 70" descr="http://www.ajpes.si/images/pika.gif">
          <a:extLst>
            <a:ext uri="{FF2B5EF4-FFF2-40B4-BE49-F238E27FC236}">
              <a16:creationId xmlns:a16="http://schemas.microsoft.com/office/drawing/2014/main" id="{6D2DB3F1-A11C-4F01-A492-1A6DAB199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72" name="Slika 71" descr="http://www.ajpes.si/images/pika.gif">
          <a:extLst>
            <a:ext uri="{FF2B5EF4-FFF2-40B4-BE49-F238E27FC236}">
              <a16:creationId xmlns:a16="http://schemas.microsoft.com/office/drawing/2014/main" id="{0E3A926A-2AD5-4288-B189-2DE9D1A14D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73" name="Slika 72" descr="http://www.ajpes.si/images/pika.gif">
          <a:extLst>
            <a:ext uri="{FF2B5EF4-FFF2-40B4-BE49-F238E27FC236}">
              <a16:creationId xmlns:a16="http://schemas.microsoft.com/office/drawing/2014/main" id="{F050CBCD-3E75-4B39-99BF-63FF45DF3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74" name="Slika 73" descr="http://www.ajpes.si/images/pika.gif">
          <a:extLst>
            <a:ext uri="{FF2B5EF4-FFF2-40B4-BE49-F238E27FC236}">
              <a16:creationId xmlns:a16="http://schemas.microsoft.com/office/drawing/2014/main" id="{98CA8D91-5D76-4586-98A7-11B62DFC3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75" name="Slika 74" descr="http://www.ajpes.si/images/pika.gif">
          <a:extLst>
            <a:ext uri="{FF2B5EF4-FFF2-40B4-BE49-F238E27FC236}">
              <a16:creationId xmlns:a16="http://schemas.microsoft.com/office/drawing/2014/main" id="{C589C360-44B4-41D9-99D2-DD99BD4A5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76" name="Slika 75" descr="http://www.ajpes.si/images/pika.gif">
          <a:extLst>
            <a:ext uri="{FF2B5EF4-FFF2-40B4-BE49-F238E27FC236}">
              <a16:creationId xmlns:a16="http://schemas.microsoft.com/office/drawing/2014/main" id="{A5C024B5-1078-4BCC-A1CA-8EE2428F5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77" name="Slika 76" descr="http://www.ajpes.si/images/pika.gif">
          <a:extLst>
            <a:ext uri="{FF2B5EF4-FFF2-40B4-BE49-F238E27FC236}">
              <a16:creationId xmlns:a16="http://schemas.microsoft.com/office/drawing/2014/main" id="{DA94AC4F-FF38-4865-97C6-77242E771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78" name="Slika 77" descr="http://www.ajpes.si/images/pika.gif">
          <a:extLst>
            <a:ext uri="{FF2B5EF4-FFF2-40B4-BE49-F238E27FC236}">
              <a16:creationId xmlns:a16="http://schemas.microsoft.com/office/drawing/2014/main" id="{8D2A0B94-86AC-4EBD-8157-9574B111C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79" name="Slika 78" descr="http://www.ajpes.si/images/pika.gif">
          <a:extLst>
            <a:ext uri="{FF2B5EF4-FFF2-40B4-BE49-F238E27FC236}">
              <a16:creationId xmlns:a16="http://schemas.microsoft.com/office/drawing/2014/main" id="{0D9D6C01-DC82-4DF4-BA61-09C850143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80" name="Slika 79" descr="http://www.ajpes.si/images/pika.gif">
          <a:extLst>
            <a:ext uri="{FF2B5EF4-FFF2-40B4-BE49-F238E27FC236}">
              <a16:creationId xmlns:a16="http://schemas.microsoft.com/office/drawing/2014/main" id="{0D4A722C-3043-4DB3-B818-54B6D1A8C4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81" name="Slika 80" descr="http://www.ajpes.si/images/pika.gif">
          <a:extLst>
            <a:ext uri="{FF2B5EF4-FFF2-40B4-BE49-F238E27FC236}">
              <a16:creationId xmlns:a16="http://schemas.microsoft.com/office/drawing/2014/main" id="{BF5CF39A-99F8-4CB1-8F7D-BB981AD4A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82" name="Slika 81" descr="http://www.ajpes.si/images/pika.gif">
          <a:extLst>
            <a:ext uri="{FF2B5EF4-FFF2-40B4-BE49-F238E27FC236}">
              <a16:creationId xmlns:a16="http://schemas.microsoft.com/office/drawing/2014/main" id="{077CE87E-23F1-4486-81FE-37C4E28E8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83" name="Slika 82" descr="http://www.ajpes.si/images/pika.gif">
          <a:extLst>
            <a:ext uri="{FF2B5EF4-FFF2-40B4-BE49-F238E27FC236}">
              <a16:creationId xmlns:a16="http://schemas.microsoft.com/office/drawing/2014/main" id="{C4BB79A8-D48C-4C17-B530-838851D90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84" name="Slika 83" descr="http://www.ajpes.si/images/pika.gif">
          <a:extLst>
            <a:ext uri="{FF2B5EF4-FFF2-40B4-BE49-F238E27FC236}">
              <a16:creationId xmlns:a16="http://schemas.microsoft.com/office/drawing/2014/main" id="{C9C7FC1A-6086-47D2-A7F4-BA9266F3F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85" name="Slika 84" descr="http://www.ajpes.si/images/pika.gif">
          <a:extLst>
            <a:ext uri="{FF2B5EF4-FFF2-40B4-BE49-F238E27FC236}">
              <a16:creationId xmlns:a16="http://schemas.microsoft.com/office/drawing/2014/main" id="{A12CC688-BE5D-4BEA-98DD-BF852AACB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86" name="Slika 85" descr="http://www.ajpes.si/images/pika.gif">
          <a:extLst>
            <a:ext uri="{FF2B5EF4-FFF2-40B4-BE49-F238E27FC236}">
              <a16:creationId xmlns:a16="http://schemas.microsoft.com/office/drawing/2014/main" id="{0DDD25B6-6B9E-488A-844C-D7F80BA8B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87" name="Slika 86" descr="http://www.ajpes.si/images/pika.gif">
          <a:extLst>
            <a:ext uri="{FF2B5EF4-FFF2-40B4-BE49-F238E27FC236}">
              <a16:creationId xmlns:a16="http://schemas.microsoft.com/office/drawing/2014/main" id="{A7761A8D-69E4-48A6-B5BD-5FAC711EC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88" name="Slika 87" descr="http://www.ajpes.si/images/pika.gif">
          <a:extLst>
            <a:ext uri="{FF2B5EF4-FFF2-40B4-BE49-F238E27FC236}">
              <a16:creationId xmlns:a16="http://schemas.microsoft.com/office/drawing/2014/main" id="{6C6E8A81-BFAD-4202-85CA-35E8F88C96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89" name="Slika 88" descr="http://www.ajpes.si/images/pika.gif">
          <a:extLst>
            <a:ext uri="{FF2B5EF4-FFF2-40B4-BE49-F238E27FC236}">
              <a16:creationId xmlns:a16="http://schemas.microsoft.com/office/drawing/2014/main" id="{FAB9A9EA-333B-453E-92C7-758ADE77B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90" name="Slika 89" descr="http://www.ajpes.si/images/pika.gif">
          <a:extLst>
            <a:ext uri="{FF2B5EF4-FFF2-40B4-BE49-F238E27FC236}">
              <a16:creationId xmlns:a16="http://schemas.microsoft.com/office/drawing/2014/main" id="{07B63953-D34B-4233-BE47-E5023E6E9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91" name="Slika 90" descr="http://www.ajpes.si/images/pika.gif">
          <a:extLst>
            <a:ext uri="{FF2B5EF4-FFF2-40B4-BE49-F238E27FC236}">
              <a16:creationId xmlns:a16="http://schemas.microsoft.com/office/drawing/2014/main" id="{7FF81338-00FD-42C0-AB50-CD65CC652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92" name="Slika 91" descr="http://www.ajpes.si/images/pika.gif">
          <a:extLst>
            <a:ext uri="{FF2B5EF4-FFF2-40B4-BE49-F238E27FC236}">
              <a16:creationId xmlns:a16="http://schemas.microsoft.com/office/drawing/2014/main" id="{840346BE-3613-4F0C-B61D-E1A424C05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93" name="Slika 92" descr="http://www.ajpes.si/images/pika.gif">
          <a:extLst>
            <a:ext uri="{FF2B5EF4-FFF2-40B4-BE49-F238E27FC236}">
              <a16:creationId xmlns:a16="http://schemas.microsoft.com/office/drawing/2014/main" id="{663D7CFB-51C2-464D-83F6-75219B75A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94" name="Slika 93" descr="http://www.ajpes.si/images/pika.gif">
          <a:extLst>
            <a:ext uri="{FF2B5EF4-FFF2-40B4-BE49-F238E27FC236}">
              <a16:creationId xmlns:a16="http://schemas.microsoft.com/office/drawing/2014/main" id="{28128069-DAE2-469C-AF70-8A7AE229D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95" name="Slika 94" descr="http://www.ajpes.si/images/pika.gif">
          <a:extLst>
            <a:ext uri="{FF2B5EF4-FFF2-40B4-BE49-F238E27FC236}">
              <a16:creationId xmlns:a16="http://schemas.microsoft.com/office/drawing/2014/main" id="{E9BB79FB-C698-40EF-946B-0C41665406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96" name="Slika 95" descr="http://www.ajpes.si/images/pika.gif">
          <a:extLst>
            <a:ext uri="{FF2B5EF4-FFF2-40B4-BE49-F238E27FC236}">
              <a16:creationId xmlns:a16="http://schemas.microsoft.com/office/drawing/2014/main" id="{20FE8DE7-E449-43E8-B5FF-C733CC40F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97" name="Slika 96" descr="http://www.ajpes.si/images/pika.gif">
          <a:extLst>
            <a:ext uri="{FF2B5EF4-FFF2-40B4-BE49-F238E27FC236}">
              <a16:creationId xmlns:a16="http://schemas.microsoft.com/office/drawing/2014/main" id="{B6B38A6A-4981-4176-88C6-D59E5320B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98" name="Slika 97" descr="http://www.ajpes.si/images/pika.gif">
          <a:extLst>
            <a:ext uri="{FF2B5EF4-FFF2-40B4-BE49-F238E27FC236}">
              <a16:creationId xmlns:a16="http://schemas.microsoft.com/office/drawing/2014/main" id="{90213B95-9DE7-4680-A7D7-10D3DEC32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99" name="Slika 98" descr="http://www.ajpes.si/images/pika.gif">
          <a:extLst>
            <a:ext uri="{FF2B5EF4-FFF2-40B4-BE49-F238E27FC236}">
              <a16:creationId xmlns:a16="http://schemas.microsoft.com/office/drawing/2014/main" id="{BB92E975-B67A-4321-BD29-C821EF972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0" name="Slika 99" descr="http://www.ajpes.si/images/pika.gif">
          <a:extLst>
            <a:ext uri="{FF2B5EF4-FFF2-40B4-BE49-F238E27FC236}">
              <a16:creationId xmlns:a16="http://schemas.microsoft.com/office/drawing/2014/main" id="{1A093A3E-AE31-48DC-A8BC-B7B979DE9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1" name="Slika 100" descr="http://www.ajpes.si/images/pika.gif">
          <a:extLst>
            <a:ext uri="{FF2B5EF4-FFF2-40B4-BE49-F238E27FC236}">
              <a16:creationId xmlns:a16="http://schemas.microsoft.com/office/drawing/2014/main" id="{9C007346-B928-4DC8-8929-50E125E68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2" name="Slika 101" descr="http://www.ajpes.si/images/pika.gif">
          <a:extLst>
            <a:ext uri="{FF2B5EF4-FFF2-40B4-BE49-F238E27FC236}">
              <a16:creationId xmlns:a16="http://schemas.microsoft.com/office/drawing/2014/main" id="{95A621E1-64D2-4868-B469-6D1FA240E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3" name="Slika 102" descr="http://www.ajpes.si/images/pika.gif">
          <a:extLst>
            <a:ext uri="{FF2B5EF4-FFF2-40B4-BE49-F238E27FC236}">
              <a16:creationId xmlns:a16="http://schemas.microsoft.com/office/drawing/2014/main" id="{585C536B-CAB4-4CFE-844A-F0873C81B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4" name="Slika 103" descr="http://www.ajpes.si/images/pika.gif">
          <a:extLst>
            <a:ext uri="{FF2B5EF4-FFF2-40B4-BE49-F238E27FC236}">
              <a16:creationId xmlns:a16="http://schemas.microsoft.com/office/drawing/2014/main" id="{BA7C499E-3C7D-4873-9E0D-70A3AADA2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5" name="Slika 104" descr="http://www.ajpes.si/images/pika.gif">
          <a:extLst>
            <a:ext uri="{FF2B5EF4-FFF2-40B4-BE49-F238E27FC236}">
              <a16:creationId xmlns:a16="http://schemas.microsoft.com/office/drawing/2014/main" id="{CCC90106-A662-478A-A338-9D9EEC50C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6" name="Slika 105" descr="http://www.ajpes.si/images/pika.gif">
          <a:extLst>
            <a:ext uri="{FF2B5EF4-FFF2-40B4-BE49-F238E27FC236}">
              <a16:creationId xmlns:a16="http://schemas.microsoft.com/office/drawing/2014/main" id="{0198155C-B191-48C2-BE49-28DF2D6681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7" name="Slika 106" descr="http://www.ajpes.si/images/pika.gif">
          <a:extLst>
            <a:ext uri="{FF2B5EF4-FFF2-40B4-BE49-F238E27FC236}">
              <a16:creationId xmlns:a16="http://schemas.microsoft.com/office/drawing/2014/main" id="{9FFAC020-83DD-4112-84C6-C86D53267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8" name="Slika 107" descr="http://www.ajpes.si/images/pika.gif">
          <a:extLst>
            <a:ext uri="{FF2B5EF4-FFF2-40B4-BE49-F238E27FC236}">
              <a16:creationId xmlns:a16="http://schemas.microsoft.com/office/drawing/2014/main" id="{7F7234B8-615C-4F2C-800F-EEBCF9539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9" name="Slika 108" descr="http://www.ajpes.si/images/pika.gif">
          <a:extLst>
            <a:ext uri="{FF2B5EF4-FFF2-40B4-BE49-F238E27FC236}">
              <a16:creationId xmlns:a16="http://schemas.microsoft.com/office/drawing/2014/main" id="{6712E4F8-E8D4-4D53-BD8B-1ED3D1CB4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10" name="Slika 109" descr="http://www.ajpes.si/images/pika.gif">
          <a:extLst>
            <a:ext uri="{FF2B5EF4-FFF2-40B4-BE49-F238E27FC236}">
              <a16:creationId xmlns:a16="http://schemas.microsoft.com/office/drawing/2014/main" id="{4EEFE049-5FCC-449B-9AF0-0586F1D78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11" name="Slika 110" descr="http://www.ajpes.si/images/pika.gif">
          <a:extLst>
            <a:ext uri="{FF2B5EF4-FFF2-40B4-BE49-F238E27FC236}">
              <a16:creationId xmlns:a16="http://schemas.microsoft.com/office/drawing/2014/main" id="{9BB4C26E-9608-480F-9514-DFE82C650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2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2" name="Slika 111" descr="http://www.ajpes.si/images/pika.gif">
          <a:extLst>
            <a:ext uri="{FF2B5EF4-FFF2-40B4-BE49-F238E27FC236}">
              <a16:creationId xmlns:a16="http://schemas.microsoft.com/office/drawing/2014/main" id="{E5E3D363-692B-4256-A19F-606CC8A3D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3" name="Slika 112" descr="http://www.ajpes.si/images/pika.gif">
          <a:extLst>
            <a:ext uri="{FF2B5EF4-FFF2-40B4-BE49-F238E27FC236}">
              <a16:creationId xmlns:a16="http://schemas.microsoft.com/office/drawing/2014/main" id="{C15C7511-5463-4A8C-863C-8B7FCBB91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4" name="Slika 113" descr="http://www.ajpes.si/images/pika.gif">
          <a:extLst>
            <a:ext uri="{FF2B5EF4-FFF2-40B4-BE49-F238E27FC236}">
              <a16:creationId xmlns:a16="http://schemas.microsoft.com/office/drawing/2014/main" id="{028CE0D7-1A88-48CA-B7EB-9D6869497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5" name="Slika 114" descr="http://www.ajpes.si/images/pika.gif">
          <a:extLst>
            <a:ext uri="{FF2B5EF4-FFF2-40B4-BE49-F238E27FC236}">
              <a16:creationId xmlns:a16="http://schemas.microsoft.com/office/drawing/2014/main" id="{15EBB846-695E-4608-85E3-FFFA42E77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6" name="Slika 115" descr="http://www.ajpes.si/images/pika.gif">
          <a:extLst>
            <a:ext uri="{FF2B5EF4-FFF2-40B4-BE49-F238E27FC236}">
              <a16:creationId xmlns:a16="http://schemas.microsoft.com/office/drawing/2014/main" id="{5F509A4E-4EA0-455B-8257-D58515506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7" name="Slika 116" descr="http://www.ajpes.si/images/pika.gif">
          <a:extLst>
            <a:ext uri="{FF2B5EF4-FFF2-40B4-BE49-F238E27FC236}">
              <a16:creationId xmlns:a16="http://schemas.microsoft.com/office/drawing/2014/main" id="{C02EAD5C-E28F-442F-BA2A-B39C1A630E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8" name="Slika 117" descr="http://www.ajpes.si/images/pika.gif">
          <a:extLst>
            <a:ext uri="{FF2B5EF4-FFF2-40B4-BE49-F238E27FC236}">
              <a16:creationId xmlns:a16="http://schemas.microsoft.com/office/drawing/2014/main" id="{419D370F-BA56-4A53-9057-E28EA78CA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19" name="Slika 118" descr="http://www.ajpes.si/images/pika.gif">
          <a:extLst>
            <a:ext uri="{FF2B5EF4-FFF2-40B4-BE49-F238E27FC236}">
              <a16:creationId xmlns:a16="http://schemas.microsoft.com/office/drawing/2014/main" id="{3BDD94F7-6B12-4FE0-BF74-EF285651E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0" name="Slika 119" descr="http://www.ajpes.si/images/pika.gif">
          <a:extLst>
            <a:ext uri="{FF2B5EF4-FFF2-40B4-BE49-F238E27FC236}">
              <a16:creationId xmlns:a16="http://schemas.microsoft.com/office/drawing/2014/main" id="{B31F2E74-7D5E-4B8A-96A3-3AB347537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1" name="Slika 120" descr="http://www.ajpes.si/images/pika.gif">
          <a:extLst>
            <a:ext uri="{FF2B5EF4-FFF2-40B4-BE49-F238E27FC236}">
              <a16:creationId xmlns:a16="http://schemas.microsoft.com/office/drawing/2014/main" id="{0C31B176-72B6-4595-B96C-159D19EB7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2" name="Slika 121" descr="http://www.ajpes.si/images/pika.gif">
          <a:extLst>
            <a:ext uri="{FF2B5EF4-FFF2-40B4-BE49-F238E27FC236}">
              <a16:creationId xmlns:a16="http://schemas.microsoft.com/office/drawing/2014/main" id="{8C06432A-0ED3-49AE-8C64-A106B9514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3" name="Slika 122" descr="http://www.ajpes.si/images/pika.gif">
          <a:extLst>
            <a:ext uri="{FF2B5EF4-FFF2-40B4-BE49-F238E27FC236}">
              <a16:creationId xmlns:a16="http://schemas.microsoft.com/office/drawing/2014/main" id="{A57AFF3B-E59F-447D-9769-9BAD8F60B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4" name="Slika 123" descr="http://www.ajpes.si/images/pika.gif">
          <a:extLst>
            <a:ext uri="{FF2B5EF4-FFF2-40B4-BE49-F238E27FC236}">
              <a16:creationId xmlns:a16="http://schemas.microsoft.com/office/drawing/2014/main" id="{39B818EA-0095-4E32-90C6-648F17E7D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5" name="Slika 124" descr="http://www.ajpes.si/images/pika.gif">
          <a:extLst>
            <a:ext uri="{FF2B5EF4-FFF2-40B4-BE49-F238E27FC236}">
              <a16:creationId xmlns:a16="http://schemas.microsoft.com/office/drawing/2014/main" id="{32C7C25F-E377-423C-8A7F-7F9AC6610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6" name="Slika 125" descr="http://www.ajpes.si/images/pika.gif">
          <a:extLst>
            <a:ext uri="{FF2B5EF4-FFF2-40B4-BE49-F238E27FC236}">
              <a16:creationId xmlns:a16="http://schemas.microsoft.com/office/drawing/2014/main" id="{220E2AF5-BD71-440F-8D51-582BC4066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7" name="Slika 126" descr="http://www.ajpes.si/images/pika.gif">
          <a:extLst>
            <a:ext uri="{FF2B5EF4-FFF2-40B4-BE49-F238E27FC236}">
              <a16:creationId xmlns:a16="http://schemas.microsoft.com/office/drawing/2014/main" id="{81C05836-6B3D-46BC-8B52-6AE1C4FF6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8" name="Slika 127" descr="http://www.ajpes.si/images/pika.gif">
          <a:extLst>
            <a:ext uri="{FF2B5EF4-FFF2-40B4-BE49-F238E27FC236}">
              <a16:creationId xmlns:a16="http://schemas.microsoft.com/office/drawing/2014/main" id="{E323C9B1-E853-422C-93F9-0BD33B3683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29" name="Slika 128" descr="http://www.ajpes.si/images/pika.gif">
          <a:extLst>
            <a:ext uri="{FF2B5EF4-FFF2-40B4-BE49-F238E27FC236}">
              <a16:creationId xmlns:a16="http://schemas.microsoft.com/office/drawing/2014/main" id="{E9D2E91B-7FA2-49A5-A1C7-418AF3E88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0" name="Slika 129" descr="http://www.ajpes.si/images/pika.gif">
          <a:extLst>
            <a:ext uri="{FF2B5EF4-FFF2-40B4-BE49-F238E27FC236}">
              <a16:creationId xmlns:a16="http://schemas.microsoft.com/office/drawing/2014/main" id="{18B05468-1B6C-48B0-8947-67E6AC3F9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1" name="Slika 130" descr="http://www.ajpes.si/images/pika.gif">
          <a:extLst>
            <a:ext uri="{FF2B5EF4-FFF2-40B4-BE49-F238E27FC236}">
              <a16:creationId xmlns:a16="http://schemas.microsoft.com/office/drawing/2014/main" id="{CFF17AA6-AC38-4151-B1B4-87E677C2E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2" name="Slika 131" descr="http://www.ajpes.si/images/pika.gif">
          <a:extLst>
            <a:ext uri="{FF2B5EF4-FFF2-40B4-BE49-F238E27FC236}">
              <a16:creationId xmlns:a16="http://schemas.microsoft.com/office/drawing/2014/main" id="{6CB8B3C5-159D-4809-9D34-89639F01B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3" name="Slika 132" descr="http://www.ajpes.si/images/pika.gif">
          <a:extLst>
            <a:ext uri="{FF2B5EF4-FFF2-40B4-BE49-F238E27FC236}">
              <a16:creationId xmlns:a16="http://schemas.microsoft.com/office/drawing/2014/main" id="{C733D511-330A-4A3A-A002-01F06F428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4" name="Slika 133" descr="http://www.ajpes.si/images/pika.gif">
          <a:extLst>
            <a:ext uri="{FF2B5EF4-FFF2-40B4-BE49-F238E27FC236}">
              <a16:creationId xmlns:a16="http://schemas.microsoft.com/office/drawing/2014/main" id="{1283B669-8847-48F2-9A43-9E604CE7D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5" name="Slika 134" descr="http://www.ajpes.si/images/pika.gif">
          <a:extLst>
            <a:ext uri="{FF2B5EF4-FFF2-40B4-BE49-F238E27FC236}">
              <a16:creationId xmlns:a16="http://schemas.microsoft.com/office/drawing/2014/main" id="{F97997BE-CE84-4A4B-B94A-8A8E24E77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6" name="Slika 135" descr="http://www.ajpes.si/images/pika.gif">
          <a:extLst>
            <a:ext uri="{FF2B5EF4-FFF2-40B4-BE49-F238E27FC236}">
              <a16:creationId xmlns:a16="http://schemas.microsoft.com/office/drawing/2014/main" id="{272EAED1-3A3D-4886-89B7-03177EED8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7" name="Slika 136" descr="http://www.ajpes.si/images/pika.gif">
          <a:extLst>
            <a:ext uri="{FF2B5EF4-FFF2-40B4-BE49-F238E27FC236}">
              <a16:creationId xmlns:a16="http://schemas.microsoft.com/office/drawing/2014/main" id="{D43F62F2-EDC0-49A4-8AD5-46646041B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8" name="Slika 137" descr="http://www.ajpes.si/images/pika.gif">
          <a:extLst>
            <a:ext uri="{FF2B5EF4-FFF2-40B4-BE49-F238E27FC236}">
              <a16:creationId xmlns:a16="http://schemas.microsoft.com/office/drawing/2014/main" id="{2968D4D6-66D7-4CA3-96E6-A86103FE4A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39" name="Slika 138" descr="http://www.ajpes.si/images/pika.gif">
          <a:extLst>
            <a:ext uri="{FF2B5EF4-FFF2-40B4-BE49-F238E27FC236}">
              <a16:creationId xmlns:a16="http://schemas.microsoft.com/office/drawing/2014/main" id="{87787D00-7CFE-4FE3-B3F6-85460B340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0" name="Slika 139" descr="http://www.ajpes.si/images/pika.gif">
          <a:extLst>
            <a:ext uri="{FF2B5EF4-FFF2-40B4-BE49-F238E27FC236}">
              <a16:creationId xmlns:a16="http://schemas.microsoft.com/office/drawing/2014/main" id="{84569CBC-0460-4DAD-BA7B-9B69C46B84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1" name="Slika 140" descr="http://www.ajpes.si/images/pika.gif">
          <a:extLst>
            <a:ext uri="{FF2B5EF4-FFF2-40B4-BE49-F238E27FC236}">
              <a16:creationId xmlns:a16="http://schemas.microsoft.com/office/drawing/2014/main" id="{92FB504F-127C-481E-82C8-C2716DB439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2" name="Slika 141" descr="http://www.ajpes.si/images/pika.gif">
          <a:extLst>
            <a:ext uri="{FF2B5EF4-FFF2-40B4-BE49-F238E27FC236}">
              <a16:creationId xmlns:a16="http://schemas.microsoft.com/office/drawing/2014/main" id="{4E5DEF8F-B3B6-4055-93F6-0720515C2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3" name="Slika 142" descr="http://www.ajpes.si/images/pika.gif">
          <a:extLst>
            <a:ext uri="{FF2B5EF4-FFF2-40B4-BE49-F238E27FC236}">
              <a16:creationId xmlns:a16="http://schemas.microsoft.com/office/drawing/2014/main" id="{51A5CB60-840B-4C02-A8A1-78BADA6AA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4" name="Slika 143" descr="http://www.ajpes.si/images/pika.gif">
          <a:extLst>
            <a:ext uri="{FF2B5EF4-FFF2-40B4-BE49-F238E27FC236}">
              <a16:creationId xmlns:a16="http://schemas.microsoft.com/office/drawing/2014/main" id="{9A5C1507-1783-42B5-B95C-C5F577DF5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5" name="Slika 144" descr="http://www.ajpes.si/images/pika.gif">
          <a:extLst>
            <a:ext uri="{FF2B5EF4-FFF2-40B4-BE49-F238E27FC236}">
              <a16:creationId xmlns:a16="http://schemas.microsoft.com/office/drawing/2014/main" id="{3CBFDE48-BEEE-4E59-8F39-E67114371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6" name="Slika 145" descr="http://www.ajpes.si/images/pika.gif">
          <a:extLst>
            <a:ext uri="{FF2B5EF4-FFF2-40B4-BE49-F238E27FC236}">
              <a16:creationId xmlns:a16="http://schemas.microsoft.com/office/drawing/2014/main" id="{DE022677-B786-4499-85AD-37BDF0EC1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7" name="Slika 146" descr="http://www.ajpes.si/images/pika.gif">
          <a:extLst>
            <a:ext uri="{FF2B5EF4-FFF2-40B4-BE49-F238E27FC236}">
              <a16:creationId xmlns:a16="http://schemas.microsoft.com/office/drawing/2014/main" id="{76BB839C-FDBB-4A8C-9DFB-3D5593839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8" name="Slika 147" descr="http://www.ajpes.si/images/pika.gif">
          <a:extLst>
            <a:ext uri="{FF2B5EF4-FFF2-40B4-BE49-F238E27FC236}">
              <a16:creationId xmlns:a16="http://schemas.microsoft.com/office/drawing/2014/main" id="{D7D4E1E1-E4C8-403F-9A5D-D6E5060AA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49" name="Slika 148" descr="http://www.ajpes.si/images/pika.gif">
          <a:extLst>
            <a:ext uri="{FF2B5EF4-FFF2-40B4-BE49-F238E27FC236}">
              <a16:creationId xmlns:a16="http://schemas.microsoft.com/office/drawing/2014/main" id="{BC88F9DC-8FF3-4896-AB26-E3B6DE24A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0" name="Slika 149" descr="http://www.ajpes.si/images/pika.gif">
          <a:extLst>
            <a:ext uri="{FF2B5EF4-FFF2-40B4-BE49-F238E27FC236}">
              <a16:creationId xmlns:a16="http://schemas.microsoft.com/office/drawing/2014/main" id="{766097EC-C9CE-4EFA-8F6A-3441D1F4F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1" name="Slika 150" descr="http://www.ajpes.si/images/pika.gif">
          <a:extLst>
            <a:ext uri="{FF2B5EF4-FFF2-40B4-BE49-F238E27FC236}">
              <a16:creationId xmlns:a16="http://schemas.microsoft.com/office/drawing/2014/main" id="{4C15111C-F480-4B21-9C5E-77692F0EB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2" name="Slika 151" descr="http://www.ajpes.si/images/pika.gif">
          <a:extLst>
            <a:ext uri="{FF2B5EF4-FFF2-40B4-BE49-F238E27FC236}">
              <a16:creationId xmlns:a16="http://schemas.microsoft.com/office/drawing/2014/main" id="{36613483-C411-4C26-9CE9-1FCECF4B3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3" name="Slika 152" descr="http://www.ajpes.si/images/pika.gif">
          <a:extLst>
            <a:ext uri="{FF2B5EF4-FFF2-40B4-BE49-F238E27FC236}">
              <a16:creationId xmlns:a16="http://schemas.microsoft.com/office/drawing/2014/main" id="{4C560682-9C9A-4DD0-B592-D6B985D2F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4" name="Slika 153" descr="http://www.ajpes.si/images/pika.gif">
          <a:extLst>
            <a:ext uri="{FF2B5EF4-FFF2-40B4-BE49-F238E27FC236}">
              <a16:creationId xmlns:a16="http://schemas.microsoft.com/office/drawing/2014/main" id="{2C64F21B-D7F4-41D4-9E78-72B64B209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5" name="Slika 154" descr="http://www.ajpes.si/images/pika.gif">
          <a:extLst>
            <a:ext uri="{FF2B5EF4-FFF2-40B4-BE49-F238E27FC236}">
              <a16:creationId xmlns:a16="http://schemas.microsoft.com/office/drawing/2014/main" id="{72B6BB37-E337-419E-A797-288F9E878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6" name="Slika 155" descr="http://www.ajpes.si/images/pika.gif">
          <a:extLst>
            <a:ext uri="{FF2B5EF4-FFF2-40B4-BE49-F238E27FC236}">
              <a16:creationId xmlns:a16="http://schemas.microsoft.com/office/drawing/2014/main" id="{B89C1145-C2F3-4474-9111-A48E679780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7" name="Slika 156" descr="http://www.ajpes.si/images/pika.gif">
          <a:extLst>
            <a:ext uri="{FF2B5EF4-FFF2-40B4-BE49-F238E27FC236}">
              <a16:creationId xmlns:a16="http://schemas.microsoft.com/office/drawing/2014/main" id="{3E3A9F99-2C91-4942-A249-4A6DCF46D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8" name="Slika 157" descr="http://www.ajpes.si/images/pika.gif">
          <a:extLst>
            <a:ext uri="{FF2B5EF4-FFF2-40B4-BE49-F238E27FC236}">
              <a16:creationId xmlns:a16="http://schemas.microsoft.com/office/drawing/2014/main" id="{356C866E-3EED-4F9E-A5D8-DEFD454AD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59" name="Slika 158" descr="http://www.ajpes.si/images/pika.gif">
          <a:extLst>
            <a:ext uri="{FF2B5EF4-FFF2-40B4-BE49-F238E27FC236}">
              <a16:creationId xmlns:a16="http://schemas.microsoft.com/office/drawing/2014/main" id="{BDB0023D-EC12-4FFE-9414-F6838817F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9525" cy="9525"/>
    <xdr:pic>
      <xdr:nvPicPr>
        <xdr:cNvPr id="160" name="Slika 159" descr="http://www.ajpes.si/images/pika.gif">
          <a:extLst>
            <a:ext uri="{FF2B5EF4-FFF2-40B4-BE49-F238E27FC236}">
              <a16:creationId xmlns:a16="http://schemas.microsoft.com/office/drawing/2014/main" id="{CB1BF76B-2BC0-418F-8A2F-36CEE87A6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17479</xdr:colOff>
      <xdr:row>10</xdr:row>
      <xdr:rowOff>131080</xdr:rowOff>
    </xdr:from>
    <xdr:to>
      <xdr:col>3</xdr:col>
      <xdr:colOff>699083</xdr:colOff>
      <xdr:row>13</xdr:row>
      <xdr:rowOff>17477</xdr:rowOff>
    </xdr:to>
    <xdr:cxnSp macro="">
      <xdr:nvCxnSpPr>
        <xdr:cNvPr id="171" name="Povezovalnik: kolenski 170">
          <a:extLst>
            <a:ext uri="{FF2B5EF4-FFF2-40B4-BE49-F238E27FC236}">
              <a16:creationId xmlns:a16="http://schemas.microsoft.com/office/drawing/2014/main" id="{6EA67C62-698A-4D54-98F7-3AC0115A6687}"/>
            </a:ext>
          </a:extLst>
        </xdr:cNvPr>
        <xdr:cNvCxnSpPr/>
      </xdr:nvCxnSpPr>
      <xdr:spPr>
        <a:xfrm>
          <a:off x="4867364" y="4526562"/>
          <a:ext cx="681604" cy="340800"/>
        </a:xfrm>
        <a:prstGeom prst="bentConnector3">
          <a:avLst>
            <a:gd name="adj1" fmla="val 98718"/>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1223394</xdr:colOff>
      <xdr:row>10</xdr:row>
      <xdr:rowOff>131078</xdr:rowOff>
    </xdr:from>
    <xdr:to>
      <xdr:col>6</xdr:col>
      <xdr:colOff>611698</xdr:colOff>
      <xdr:row>13</xdr:row>
      <xdr:rowOff>34954</xdr:rowOff>
    </xdr:to>
    <xdr:cxnSp macro="">
      <xdr:nvCxnSpPr>
        <xdr:cNvPr id="179" name="Povezovalnik: kolenski 178">
          <a:extLst>
            <a:ext uri="{FF2B5EF4-FFF2-40B4-BE49-F238E27FC236}">
              <a16:creationId xmlns:a16="http://schemas.microsoft.com/office/drawing/2014/main" id="{24C2D071-C8AA-4324-BD82-BB6FE49EFC2A}"/>
            </a:ext>
          </a:extLst>
        </xdr:cNvPr>
        <xdr:cNvCxnSpPr/>
      </xdr:nvCxnSpPr>
      <xdr:spPr>
        <a:xfrm>
          <a:off x="8537545" y="4526560"/>
          <a:ext cx="620437" cy="358279"/>
        </a:xfrm>
        <a:prstGeom prst="bentConnector3">
          <a:avLst>
            <a:gd name="adj1" fmla="val 99296"/>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8739</xdr:colOff>
      <xdr:row>10</xdr:row>
      <xdr:rowOff>113601</xdr:rowOff>
    </xdr:from>
    <xdr:to>
      <xdr:col>9</xdr:col>
      <xdr:colOff>707821</xdr:colOff>
      <xdr:row>13</xdr:row>
      <xdr:rowOff>34954</xdr:rowOff>
    </xdr:to>
    <xdr:cxnSp macro="">
      <xdr:nvCxnSpPr>
        <xdr:cNvPr id="180" name="Povezovalnik: kolenski 179">
          <a:extLst>
            <a:ext uri="{FF2B5EF4-FFF2-40B4-BE49-F238E27FC236}">
              <a16:creationId xmlns:a16="http://schemas.microsoft.com/office/drawing/2014/main" id="{AA6B665F-9FF5-49BF-A1E6-A2C960ED7FEC}"/>
            </a:ext>
          </a:extLst>
        </xdr:cNvPr>
        <xdr:cNvCxnSpPr/>
      </xdr:nvCxnSpPr>
      <xdr:spPr>
        <a:xfrm>
          <a:off x="12303854" y="4509083"/>
          <a:ext cx="699082" cy="375756"/>
        </a:xfrm>
        <a:prstGeom prst="bentConnector3">
          <a:avLst>
            <a:gd name="adj1" fmla="val 100000"/>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139816</xdr:colOff>
      <xdr:row>9</xdr:row>
      <xdr:rowOff>157293</xdr:rowOff>
    </xdr:from>
    <xdr:to>
      <xdr:col>4</xdr:col>
      <xdr:colOff>611698</xdr:colOff>
      <xdr:row>13</xdr:row>
      <xdr:rowOff>218464</xdr:rowOff>
    </xdr:to>
    <xdr:cxnSp macro="">
      <xdr:nvCxnSpPr>
        <xdr:cNvPr id="187" name="Povezovalnik: kolenski 186">
          <a:extLst>
            <a:ext uri="{FF2B5EF4-FFF2-40B4-BE49-F238E27FC236}">
              <a16:creationId xmlns:a16="http://schemas.microsoft.com/office/drawing/2014/main" id="{48B570D4-1316-489A-9C2C-12E1DA067421}"/>
            </a:ext>
          </a:extLst>
        </xdr:cNvPr>
        <xdr:cNvCxnSpPr/>
      </xdr:nvCxnSpPr>
      <xdr:spPr>
        <a:xfrm>
          <a:off x="4989701" y="4255665"/>
          <a:ext cx="1704015" cy="812684"/>
        </a:xfrm>
        <a:prstGeom prst="bentConnector3">
          <a:avLst>
            <a:gd name="adj1" fmla="val 99744"/>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183509</xdr:colOff>
      <xdr:row>9</xdr:row>
      <xdr:rowOff>131078</xdr:rowOff>
    </xdr:from>
    <xdr:to>
      <xdr:col>7</xdr:col>
      <xdr:colOff>620436</xdr:colOff>
      <xdr:row>13</xdr:row>
      <xdr:rowOff>139817</xdr:rowOff>
    </xdr:to>
    <xdr:cxnSp macro="">
      <xdr:nvCxnSpPr>
        <xdr:cNvPr id="190" name="Povezovalnik: kolenski 189">
          <a:extLst>
            <a:ext uri="{FF2B5EF4-FFF2-40B4-BE49-F238E27FC236}">
              <a16:creationId xmlns:a16="http://schemas.microsoft.com/office/drawing/2014/main" id="{42437575-1B4F-4703-8F1A-D2BCBC804E39}"/>
            </a:ext>
          </a:extLst>
        </xdr:cNvPr>
        <xdr:cNvCxnSpPr/>
      </xdr:nvCxnSpPr>
      <xdr:spPr>
        <a:xfrm>
          <a:off x="8729793" y="4229450"/>
          <a:ext cx="1669060" cy="760252"/>
        </a:xfrm>
        <a:prstGeom prst="bentConnector3">
          <a:avLst>
            <a:gd name="adj1" fmla="val 99738"/>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148555</xdr:colOff>
      <xdr:row>9</xdr:row>
      <xdr:rowOff>148555</xdr:rowOff>
    </xdr:from>
    <xdr:to>
      <xdr:col>10</xdr:col>
      <xdr:colOff>559266</xdr:colOff>
      <xdr:row>13</xdr:row>
      <xdr:rowOff>131078</xdr:rowOff>
    </xdr:to>
    <xdr:cxnSp macro="">
      <xdr:nvCxnSpPr>
        <xdr:cNvPr id="193" name="Povezovalnik: kolenski 192">
          <a:extLst>
            <a:ext uri="{FF2B5EF4-FFF2-40B4-BE49-F238E27FC236}">
              <a16:creationId xmlns:a16="http://schemas.microsoft.com/office/drawing/2014/main" id="{6DD1FECB-1421-4A6C-99E0-344E76763FA6}"/>
            </a:ext>
          </a:extLst>
        </xdr:cNvPr>
        <xdr:cNvCxnSpPr/>
      </xdr:nvCxnSpPr>
      <xdr:spPr>
        <a:xfrm>
          <a:off x="12443670" y="4246927"/>
          <a:ext cx="1695275" cy="734036"/>
        </a:xfrm>
        <a:prstGeom prst="bentConnector3">
          <a:avLst>
            <a:gd name="adj1" fmla="val 100515"/>
          </a:avLst>
        </a:prstGeom>
        <a:ln w="190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BA3C-D064-4238-9ACD-A14B2CF119CE}">
  <sheetPr>
    <pageSetUpPr fitToPage="1"/>
  </sheetPr>
  <dimension ref="A2:E23"/>
  <sheetViews>
    <sheetView tabSelected="1" workbookViewId="0">
      <selection activeCell="M9" sqref="M9"/>
    </sheetView>
  </sheetViews>
  <sheetFormatPr defaultRowHeight="15" x14ac:dyDescent="0.25"/>
  <cols>
    <col min="1" max="1" width="40.42578125" customWidth="1"/>
    <col min="2" max="3" width="30.7109375" customWidth="1"/>
    <col min="257" max="257" width="31.28515625" customWidth="1"/>
    <col min="258" max="259" width="30.7109375" customWidth="1"/>
    <col min="513" max="513" width="31.28515625" customWidth="1"/>
    <col min="514" max="515" width="30.7109375" customWidth="1"/>
    <col min="769" max="769" width="31.28515625" customWidth="1"/>
    <col min="770" max="771" width="30.7109375" customWidth="1"/>
    <col min="1025" max="1025" width="31.28515625" customWidth="1"/>
    <col min="1026" max="1027" width="30.7109375" customWidth="1"/>
    <col min="1281" max="1281" width="31.28515625" customWidth="1"/>
    <col min="1282" max="1283" width="30.7109375" customWidth="1"/>
    <col min="1537" max="1537" width="31.28515625" customWidth="1"/>
    <col min="1538" max="1539" width="30.7109375" customWidth="1"/>
    <col min="1793" max="1793" width="31.28515625" customWidth="1"/>
    <col min="1794" max="1795" width="30.7109375" customWidth="1"/>
    <col min="2049" max="2049" width="31.28515625" customWidth="1"/>
    <col min="2050" max="2051" width="30.7109375" customWidth="1"/>
    <col min="2305" max="2305" width="31.28515625" customWidth="1"/>
    <col min="2306" max="2307" width="30.7109375" customWidth="1"/>
    <col min="2561" max="2561" width="31.28515625" customWidth="1"/>
    <col min="2562" max="2563" width="30.7109375" customWidth="1"/>
    <col min="2817" max="2817" width="31.28515625" customWidth="1"/>
    <col min="2818" max="2819" width="30.7109375" customWidth="1"/>
    <col min="3073" max="3073" width="31.28515625" customWidth="1"/>
    <col min="3074" max="3075" width="30.7109375" customWidth="1"/>
    <col min="3329" max="3329" width="31.28515625" customWidth="1"/>
    <col min="3330" max="3331" width="30.7109375" customWidth="1"/>
    <col min="3585" max="3585" width="31.28515625" customWidth="1"/>
    <col min="3586" max="3587" width="30.7109375" customWidth="1"/>
    <col min="3841" max="3841" width="31.28515625" customWidth="1"/>
    <col min="3842" max="3843" width="30.7109375" customWidth="1"/>
    <col min="4097" max="4097" width="31.28515625" customWidth="1"/>
    <col min="4098" max="4099" width="30.7109375" customWidth="1"/>
    <col min="4353" max="4353" width="31.28515625" customWidth="1"/>
    <col min="4354" max="4355" width="30.7109375" customWidth="1"/>
    <col min="4609" max="4609" width="31.28515625" customWidth="1"/>
    <col min="4610" max="4611" width="30.7109375" customWidth="1"/>
    <col min="4865" max="4865" width="31.28515625" customWidth="1"/>
    <col min="4866" max="4867" width="30.7109375" customWidth="1"/>
    <col min="5121" max="5121" width="31.28515625" customWidth="1"/>
    <col min="5122" max="5123" width="30.7109375" customWidth="1"/>
    <col min="5377" max="5377" width="31.28515625" customWidth="1"/>
    <col min="5378" max="5379" width="30.7109375" customWidth="1"/>
    <col min="5633" max="5633" width="31.28515625" customWidth="1"/>
    <col min="5634" max="5635" width="30.7109375" customWidth="1"/>
    <col min="5889" max="5889" width="31.28515625" customWidth="1"/>
    <col min="5890" max="5891" width="30.7109375" customWidth="1"/>
    <col min="6145" max="6145" width="31.28515625" customWidth="1"/>
    <col min="6146" max="6147" width="30.7109375" customWidth="1"/>
    <col min="6401" max="6401" width="31.28515625" customWidth="1"/>
    <col min="6402" max="6403" width="30.7109375" customWidth="1"/>
    <col min="6657" max="6657" width="31.28515625" customWidth="1"/>
    <col min="6658" max="6659" width="30.7109375" customWidth="1"/>
    <col min="6913" max="6913" width="31.28515625" customWidth="1"/>
    <col min="6914" max="6915" width="30.7109375" customWidth="1"/>
    <col min="7169" max="7169" width="31.28515625" customWidth="1"/>
    <col min="7170" max="7171" width="30.7109375" customWidth="1"/>
    <col min="7425" max="7425" width="31.28515625" customWidth="1"/>
    <col min="7426" max="7427" width="30.7109375" customWidth="1"/>
    <col min="7681" max="7681" width="31.28515625" customWidth="1"/>
    <col min="7682" max="7683" width="30.7109375" customWidth="1"/>
    <col min="7937" max="7937" width="31.28515625" customWidth="1"/>
    <col min="7938" max="7939" width="30.7109375" customWidth="1"/>
    <col min="8193" max="8193" width="31.28515625" customWidth="1"/>
    <col min="8194" max="8195" width="30.7109375" customWidth="1"/>
    <col min="8449" max="8449" width="31.28515625" customWidth="1"/>
    <col min="8450" max="8451" width="30.7109375" customWidth="1"/>
    <col min="8705" max="8705" width="31.28515625" customWidth="1"/>
    <col min="8706" max="8707" width="30.7109375" customWidth="1"/>
    <col min="8961" max="8961" width="31.28515625" customWidth="1"/>
    <col min="8962" max="8963" width="30.7109375" customWidth="1"/>
    <col min="9217" max="9217" width="31.28515625" customWidth="1"/>
    <col min="9218" max="9219" width="30.7109375" customWidth="1"/>
    <col min="9473" max="9473" width="31.28515625" customWidth="1"/>
    <col min="9474" max="9475" width="30.7109375" customWidth="1"/>
    <col min="9729" max="9729" width="31.28515625" customWidth="1"/>
    <col min="9730" max="9731" width="30.7109375" customWidth="1"/>
    <col min="9985" max="9985" width="31.28515625" customWidth="1"/>
    <col min="9986" max="9987" width="30.7109375" customWidth="1"/>
    <col min="10241" max="10241" width="31.28515625" customWidth="1"/>
    <col min="10242" max="10243" width="30.7109375" customWidth="1"/>
    <col min="10497" max="10497" width="31.28515625" customWidth="1"/>
    <col min="10498" max="10499" width="30.7109375" customWidth="1"/>
    <col min="10753" max="10753" width="31.28515625" customWidth="1"/>
    <col min="10754" max="10755" width="30.7109375" customWidth="1"/>
    <col min="11009" max="11009" width="31.28515625" customWidth="1"/>
    <col min="11010" max="11011" width="30.7109375" customWidth="1"/>
    <col min="11265" max="11265" width="31.28515625" customWidth="1"/>
    <col min="11266" max="11267" width="30.7109375" customWidth="1"/>
    <col min="11521" max="11521" width="31.28515625" customWidth="1"/>
    <col min="11522" max="11523" width="30.7109375" customWidth="1"/>
    <col min="11777" max="11777" width="31.28515625" customWidth="1"/>
    <col min="11778" max="11779" width="30.7109375" customWidth="1"/>
    <col min="12033" max="12033" width="31.28515625" customWidth="1"/>
    <col min="12034" max="12035" width="30.7109375" customWidth="1"/>
    <col min="12289" max="12289" width="31.28515625" customWidth="1"/>
    <col min="12290" max="12291" width="30.7109375" customWidth="1"/>
    <col min="12545" max="12545" width="31.28515625" customWidth="1"/>
    <col min="12546" max="12547" width="30.7109375" customWidth="1"/>
    <col min="12801" max="12801" width="31.28515625" customWidth="1"/>
    <col min="12802" max="12803" width="30.7109375" customWidth="1"/>
    <col min="13057" max="13057" width="31.28515625" customWidth="1"/>
    <col min="13058" max="13059" width="30.7109375" customWidth="1"/>
    <col min="13313" max="13313" width="31.28515625" customWidth="1"/>
    <col min="13314" max="13315" width="30.7109375" customWidth="1"/>
    <col min="13569" max="13569" width="31.28515625" customWidth="1"/>
    <col min="13570" max="13571" width="30.7109375" customWidth="1"/>
    <col min="13825" max="13825" width="31.28515625" customWidth="1"/>
    <col min="13826" max="13827" width="30.7109375" customWidth="1"/>
    <col min="14081" max="14081" width="31.28515625" customWidth="1"/>
    <col min="14082" max="14083" width="30.7109375" customWidth="1"/>
    <col min="14337" max="14337" width="31.28515625" customWidth="1"/>
    <col min="14338" max="14339" width="30.7109375" customWidth="1"/>
    <col min="14593" max="14593" width="31.28515625" customWidth="1"/>
    <col min="14594" max="14595" width="30.7109375" customWidth="1"/>
    <col min="14849" max="14849" width="31.28515625" customWidth="1"/>
    <col min="14850" max="14851" width="30.7109375" customWidth="1"/>
    <col min="15105" max="15105" width="31.28515625" customWidth="1"/>
    <col min="15106" max="15107" width="30.7109375" customWidth="1"/>
    <col min="15361" max="15361" width="31.28515625" customWidth="1"/>
    <col min="15362" max="15363" width="30.7109375" customWidth="1"/>
    <col min="15617" max="15617" width="31.28515625" customWidth="1"/>
    <col min="15618" max="15619" width="30.7109375" customWidth="1"/>
    <col min="15873" max="15873" width="31.28515625" customWidth="1"/>
    <col min="15874" max="15875" width="30.7109375" customWidth="1"/>
    <col min="16129" max="16129" width="31.28515625" customWidth="1"/>
    <col min="16130" max="16131" width="30.7109375" customWidth="1"/>
  </cols>
  <sheetData>
    <row r="2" spans="1:5" ht="36" customHeight="1" x14ac:dyDescent="0.25">
      <c r="A2" s="236" t="s">
        <v>270</v>
      </c>
      <c r="B2" s="236"/>
      <c r="C2" s="236"/>
      <c r="D2" s="25"/>
      <c r="E2" s="25"/>
    </row>
    <row r="3" spans="1:5" ht="18" x14ac:dyDescent="0.25">
      <c r="A3" s="236"/>
      <c r="B3" s="236"/>
      <c r="C3" s="236"/>
      <c r="D3" s="26"/>
      <c r="E3" s="26"/>
    </row>
    <row r="4" spans="1:5" x14ac:dyDescent="0.25">
      <c r="A4" s="26"/>
      <c r="B4" s="26"/>
      <c r="C4" s="26"/>
      <c r="D4" s="26"/>
      <c r="E4" s="26"/>
    </row>
    <row r="6" spans="1:5" x14ac:dyDescent="0.25">
      <c r="A6" s="27" t="s">
        <v>38</v>
      </c>
      <c r="B6" s="237"/>
      <c r="C6" s="237"/>
      <c r="D6" s="28"/>
      <c r="E6" s="28"/>
    </row>
    <row r="7" spans="1:5" x14ac:dyDescent="0.25">
      <c r="A7" s="29"/>
    </row>
    <row r="10" spans="1:5" x14ac:dyDescent="0.25">
      <c r="A10" s="30" t="s">
        <v>33</v>
      </c>
      <c r="B10" s="31"/>
      <c r="C10" s="32"/>
    </row>
    <row r="11" spans="1:5" x14ac:dyDescent="0.25">
      <c r="A11" s="33"/>
      <c r="B11" s="31"/>
      <c r="C11" s="34"/>
    </row>
    <row r="12" spans="1:5" x14ac:dyDescent="0.25">
      <c r="A12" s="35"/>
      <c r="B12" s="36"/>
      <c r="C12" s="36"/>
    </row>
    <row r="13" spans="1:5" x14ac:dyDescent="0.25">
      <c r="A13" s="33"/>
      <c r="B13" s="31"/>
      <c r="C13" s="37"/>
    </row>
    <row r="14" spans="1:5" x14ac:dyDescent="0.25">
      <c r="A14" s="33"/>
      <c r="B14" s="31"/>
      <c r="C14" s="37"/>
    </row>
    <row r="15" spans="1:5" x14ac:dyDescent="0.25">
      <c r="A15" s="42" t="s">
        <v>34</v>
      </c>
      <c r="B15" s="34"/>
      <c r="C15" s="38" t="s">
        <v>35</v>
      </c>
    </row>
    <row r="16" spans="1:5" x14ac:dyDescent="0.25">
      <c r="A16" s="34" t="s">
        <v>36</v>
      </c>
      <c r="B16" s="34"/>
      <c r="C16" s="39" t="s">
        <v>36</v>
      </c>
    </row>
    <row r="17" spans="1:3" x14ac:dyDescent="0.25">
      <c r="A17" s="34"/>
      <c r="B17" s="34"/>
      <c r="C17" s="39"/>
    </row>
    <row r="18" spans="1:3" x14ac:dyDescent="0.25">
      <c r="A18" s="35"/>
      <c r="B18" s="36"/>
      <c r="C18" s="40"/>
    </row>
    <row r="21" spans="1:3" x14ac:dyDescent="0.25">
      <c r="A21" s="43" t="s">
        <v>37</v>
      </c>
    </row>
    <row r="23" spans="1:3" x14ac:dyDescent="0.25">
      <c r="A23" s="41"/>
    </row>
  </sheetData>
  <mergeCells count="3">
    <mergeCell ref="A2:C2"/>
    <mergeCell ref="A3:C3"/>
    <mergeCell ref="B6:C6"/>
  </mergeCells>
  <pageMargins left="0.70866141732283472" right="0.70866141732283472" top="0.74803149606299213" bottom="0.74803149606299213" header="0.31496062992125984" footer="0.31496062992125984"/>
  <pageSetup paperSize="9" scale="85" orientation="portrait" r:id="rId1"/>
  <headerFooter>
    <oddFooter>&amp;L&amp;F/&amp;A&amp;R&amp;P/&amp;N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CE637-BCD0-478C-9F0A-6DBD7272BE24}">
  <sheetPr>
    <pageSetUpPr fitToPage="1"/>
  </sheetPr>
  <dimension ref="A1:D57"/>
  <sheetViews>
    <sheetView zoomScaleNormal="100" workbookViewId="0">
      <pane xSplit="2" ySplit="4" topLeftCell="C5" activePane="bottomRight" state="frozen"/>
      <selection activeCell="M9" sqref="M9"/>
      <selection pane="topRight" activeCell="M9" sqref="M9"/>
      <selection pane="bottomLeft" activeCell="M9" sqref="M9"/>
      <selection pane="bottomRight" activeCell="M9" sqref="M9"/>
    </sheetView>
  </sheetViews>
  <sheetFormatPr defaultRowHeight="12" x14ac:dyDescent="0.2"/>
  <cols>
    <col min="1" max="1" width="21.28515625" style="130" customWidth="1"/>
    <col min="2" max="2" width="45.85546875" style="1" customWidth="1"/>
    <col min="3" max="3" width="13.85546875" style="1" customWidth="1"/>
    <col min="4" max="4" width="12" style="1" customWidth="1"/>
    <col min="5" max="16384" width="9.140625" style="1"/>
  </cols>
  <sheetData>
    <row r="1" spans="1:4" s="14" customFormat="1" ht="47.25" customHeight="1" x14ac:dyDescent="0.25">
      <c r="A1" s="239" t="s">
        <v>393</v>
      </c>
      <c r="B1" s="239"/>
      <c r="C1" s="239"/>
      <c r="D1" s="239"/>
    </row>
    <row r="3" spans="1:4" ht="45.75" customHeight="1" x14ac:dyDescent="0.2">
      <c r="A3" s="131" t="s">
        <v>79</v>
      </c>
      <c r="B3" s="2" t="s">
        <v>0</v>
      </c>
      <c r="C3" s="2" t="s">
        <v>372</v>
      </c>
      <c r="D3" s="2" t="s">
        <v>373</v>
      </c>
    </row>
    <row r="4" spans="1:4" x14ac:dyDescent="0.2">
      <c r="A4" s="132" t="s">
        <v>39</v>
      </c>
      <c r="B4" s="128" t="s">
        <v>40</v>
      </c>
      <c r="C4" s="128" t="s">
        <v>55</v>
      </c>
      <c r="D4" s="128" t="s">
        <v>56</v>
      </c>
    </row>
    <row r="5" spans="1:4" ht="18" customHeight="1" x14ac:dyDescent="0.2">
      <c r="A5" s="133" t="s">
        <v>168</v>
      </c>
      <c r="B5" s="3" t="s">
        <v>2</v>
      </c>
      <c r="C5" s="4">
        <f>C6+C19+C20</f>
        <v>0</v>
      </c>
      <c r="D5" s="4">
        <f t="shared" ref="D5" si="0">D6+D19+D20</f>
        <v>0</v>
      </c>
    </row>
    <row r="6" spans="1:4" ht="55.5" customHeight="1" x14ac:dyDescent="0.2">
      <c r="A6" s="134" t="s">
        <v>169</v>
      </c>
      <c r="B6" s="47" t="s">
        <v>187</v>
      </c>
      <c r="C6" s="48">
        <f t="shared" ref="C6:D6" si="1">C7+C15+C16+C17+C18</f>
        <v>0</v>
      </c>
      <c r="D6" s="48">
        <f t="shared" si="1"/>
        <v>0</v>
      </c>
    </row>
    <row r="7" spans="1:4" ht="27.75" customHeight="1" x14ac:dyDescent="0.2">
      <c r="A7" s="144" t="s">
        <v>183</v>
      </c>
      <c r="B7" s="143" t="s">
        <v>162</v>
      </c>
      <c r="C7" s="145">
        <v>0</v>
      </c>
      <c r="D7" s="145">
        <v>0</v>
      </c>
    </row>
    <row r="8" spans="1:4" ht="22.5" x14ac:dyDescent="0.2">
      <c r="A8" s="135" t="s">
        <v>374</v>
      </c>
      <c r="B8" s="45" t="s">
        <v>166</v>
      </c>
      <c r="C8" s="7">
        <f t="shared" ref="C8:D8" si="2">C9+C12+C13</f>
        <v>0</v>
      </c>
      <c r="D8" s="7">
        <f t="shared" si="2"/>
        <v>0</v>
      </c>
    </row>
    <row r="9" spans="1:4" customFormat="1" ht="15" x14ac:dyDescent="0.25">
      <c r="A9" s="136" t="s">
        <v>375</v>
      </c>
      <c r="B9" s="10" t="s">
        <v>3</v>
      </c>
      <c r="C9" s="7">
        <f t="shared" ref="C9:D9" si="3">SUM(C10:C11)</f>
        <v>0</v>
      </c>
      <c r="D9" s="7">
        <f t="shared" si="3"/>
        <v>0</v>
      </c>
    </row>
    <row r="10" spans="1:4" customFormat="1" ht="15" x14ac:dyDescent="0.25">
      <c r="A10" s="137" t="s">
        <v>164</v>
      </c>
      <c r="B10" s="49" t="s">
        <v>4</v>
      </c>
      <c r="C10" s="50"/>
      <c r="D10" s="50"/>
    </row>
    <row r="11" spans="1:4" customFormat="1" ht="15" x14ac:dyDescent="0.25">
      <c r="A11" s="138" t="s">
        <v>163</v>
      </c>
      <c r="B11" s="13" t="s">
        <v>5</v>
      </c>
      <c r="C11" s="7"/>
      <c r="D11" s="7"/>
    </row>
    <row r="12" spans="1:4" customFormat="1" ht="15" x14ac:dyDescent="0.25">
      <c r="A12" s="136" t="s">
        <v>156</v>
      </c>
      <c r="B12" s="10" t="s">
        <v>6</v>
      </c>
      <c r="C12" s="7"/>
      <c r="D12" s="7"/>
    </row>
    <row r="13" spans="1:4" customFormat="1" ht="15" x14ac:dyDescent="0.25">
      <c r="A13" s="136" t="s">
        <v>165</v>
      </c>
      <c r="B13" s="10" t="s">
        <v>7</v>
      </c>
      <c r="C13" s="7"/>
      <c r="D13" s="7"/>
    </row>
    <row r="14" spans="1:4" customFormat="1" ht="15" x14ac:dyDescent="0.25">
      <c r="A14" s="136" t="s">
        <v>157</v>
      </c>
      <c r="B14" s="10" t="s">
        <v>167</v>
      </c>
      <c r="C14" s="7"/>
      <c r="D14" s="7"/>
    </row>
    <row r="15" spans="1:4" customFormat="1" ht="24.75" x14ac:dyDescent="0.25">
      <c r="A15" s="146" t="s">
        <v>158</v>
      </c>
      <c r="B15" s="9" t="s">
        <v>41</v>
      </c>
      <c r="C15" s="16"/>
      <c r="D15" s="16"/>
    </row>
    <row r="16" spans="1:4" customFormat="1" ht="36.75" x14ac:dyDescent="0.25">
      <c r="A16" s="146" t="s">
        <v>159</v>
      </c>
      <c r="B16" s="9" t="s">
        <v>8</v>
      </c>
      <c r="C16" s="16"/>
      <c r="D16" s="16"/>
    </row>
    <row r="17" spans="1:4" customFormat="1" ht="24.75" x14ac:dyDescent="0.25">
      <c r="A17" s="146" t="s">
        <v>160</v>
      </c>
      <c r="B17" s="9" t="s">
        <v>9</v>
      </c>
      <c r="C17" s="16"/>
      <c r="D17" s="16"/>
    </row>
    <row r="18" spans="1:4" customFormat="1" ht="15" x14ac:dyDescent="0.25">
      <c r="A18" s="146" t="s">
        <v>161</v>
      </c>
      <c r="B18" s="9" t="s">
        <v>42</v>
      </c>
      <c r="C18" s="16"/>
      <c r="D18" s="16"/>
    </row>
    <row r="19" spans="1:4" ht="19.5" customHeight="1" x14ac:dyDescent="0.2">
      <c r="A19" s="139" t="s">
        <v>120</v>
      </c>
      <c r="B19" s="5" t="s">
        <v>10</v>
      </c>
      <c r="C19" s="6"/>
      <c r="D19" s="6"/>
    </row>
    <row r="20" spans="1:4" ht="24" x14ac:dyDescent="0.2">
      <c r="A20" s="139" t="s">
        <v>83</v>
      </c>
      <c r="B20" s="5" t="s">
        <v>11</v>
      </c>
      <c r="C20" s="6"/>
      <c r="D20" s="6"/>
    </row>
    <row r="21" spans="1:4" ht="16.5" customHeight="1" x14ac:dyDescent="0.2">
      <c r="A21" s="133" t="s">
        <v>182</v>
      </c>
      <c r="B21" s="3" t="s">
        <v>12</v>
      </c>
      <c r="C21" s="4">
        <f>C22+C35+C36</f>
        <v>0</v>
      </c>
      <c r="D21" s="4">
        <f t="shared" ref="D21" si="4">D22+D35+D36</f>
        <v>0</v>
      </c>
    </row>
    <row r="22" spans="1:4" ht="56.25" customHeight="1" x14ac:dyDescent="0.2">
      <c r="A22" s="134" t="s">
        <v>394</v>
      </c>
      <c r="B22" s="47" t="s">
        <v>188</v>
      </c>
      <c r="C22" s="48">
        <f t="shared" ref="C22:D22" si="5">C23+C31+C32+C33+C34</f>
        <v>0</v>
      </c>
      <c r="D22" s="48">
        <f t="shared" si="5"/>
        <v>0</v>
      </c>
    </row>
    <row r="23" spans="1:4" ht="29.25" customHeight="1" x14ac:dyDescent="0.2">
      <c r="A23" s="144" t="s">
        <v>376</v>
      </c>
      <c r="B23" s="143" t="s">
        <v>162</v>
      </c>
      <c r="C23" s="145">
        <f t="shared" ref="C23:D23" si="6">C24+C30</f>
        <v>0</v>
      </c>
      <c r="D23" s="145">
        <f t="shared" si="6"/>
        <v>0</v>
      </c>
    </row>
    <row r="24" spans="1:4" ht="27.75" customHeight="1" x14ac:dyDescent="0.2">
      <c r="A24" s="135" t="s">
        <v>377</v>
      </c>
      <c r="B24" s="45" t="s">
        <v>166</v>
      </c>
      <c r="C24" s="7">
        <f t="shared" ref="C24:D24" si="7">C25+C28+C29</f>
        <v>0</v>
      </c>
      <c r="D24" s="7">
        <f t="shared" si="7"/>
        <v>0</v>
      </c>
    </row>
    <row r="25" spans="1:4" customFormat="1" ht="15" x14ac:dyDescent="0.25">
      <c r="A25" s="136" t="s">
        <v>378</v>
      </c>
      <c r="B25" s="10" t="s">
        <v>3</v>
      </c>
      <c r="C25" s="44">
        <f t="shared" ref="C25:D25" si="8">SUM(C26:C27)</f>
        <v>0</v>
      </c>
      <c r="D25" s="44">
        <f t="shared" si="8"/>
        <v>0</v>
      </c>
    </row>
    <row r="26" spans="1:4" customFormat="1" ht="15" x14ac:dyDescent="0.25">
      <c r="A26" s="137" t="s">
        <v>179</v>
      </c>
      <c r="B26" s="49" t="s">
        <v>4</v>
      </c>
      <c r="C26" s="51"/>
      <c r="D26" s="51"/>
    </row>
    <row r="27" spans="1:4" customFormat="1" ht="15" x14ac:dyDescent="0.25">
      <c r="A27" s="138" t="s">
        <v>180</v>
      </c>
      <c r="B27" s="13" t="s">
        <v>5</v>
      </c>
      <c r="C27" s="6"/>
      <c r="D27" s="6"/>
    </row>
    <row r="28" spans="1:4" customFormat="1" ht="15" x14ac:dyDescent="0.25">
      <c r="A28" s="136" t="s">
        <v>171</v>
      </c>
      <c r="B28" s="10" t="s">
        <v>6</v>
      </c>
      <c r="C28" s="6"/>
      <c r="D28" s="6"/>
    </row>
    <row r="29" spans="1:4" customFormat="1" ht="15" x14ac:dyDescent="0.25">
      <c r="A29" s="136" t="s">
        <v>172</v>
      </c>
      <c r="B29" s="10" t="s">
        <v>7</v>
      </c>
      <c r="C29" s="6"/>
      <c r="D29" s="6"/>
    </row>
    <row r="30" spans="1:4" customFormat="1" ht="15" x14ac:dyDescent="0.25">
      <c r="A30" s="136" t="s">
        <v>170</v>
      </c>
      <c r="B30" s="10" t="s">
        <v>167</v>
      </c>
      <c r="C30" s="44"/>
      <c r="D30" s="44"/>
    </row>
    <row r="31" spans="1:4" customFormat="1" ht="24.75" x14ac:dyDescent="0.25">
      <c r="A31" s="146" t="s">
        <v>173</v>
      </c>
      <c r="B31" s="9" t="s">
        <v>41</v>
      </c>
      <c r="C31" s="6"/>
      <c r="D31" s="6"/>
    </row>
    <row r="32" spans="1:4" customFormat="1" ht="36.75" x14ac:dyDescent="0.25">
      <c r="A32" s="146" t="s">
        <v>174</v>
      </c>
      <c r="B32" s="9" t="s">
        <v>8</v>
      </c>
      <c r="C32" s="6"/>
      <c r="D32" s="6"/>
    </row>
    <row r="33" spans="1:4" customFormat="1" ht="24.75" x14ac:dyDescent="0.25">
      <c r="A33" s="146" t="s">
        <v>175</v>
      </c>
      <c r="B33" s="9" t="s">
        <v>9</v>
      </c>
      <c r="C33" s="6"/>
      <c r="D33" s="6"/>
    </row>
    <row r="34" spans="1:4" customFormat="1" ht="15" x14ac:dyDescent="0.25">
      <c r="A34" s="146" t="s">
        <v>176</v>
      </c>
      <c r="B34" s="9" t="s">
        <v>43</v>
      </c>
      <c r="C34" s="6"/>
      <c r="D34" s="6"/>
    </row>
    <row r="35" spans="1:4" ht="22.5" customHeight="1" x14ac:dyDescent="0.2">
      <c r="A35" s="139" t="s">
        <v>86</v>
      </c>
      <c r="B35" s="5" t="s">
        <v>13</v>
      </c>
      <c r="C35" s="7"/>
      <c r="D35" s="7"/>
    </row>
    <row r="36" spans="1:4" ht="24" x14ac:dyDescent="0.2">
      <c r="A36" s="139" t="s">
        <v>87</v>
      </c>
      <c r="B36" s="5" t="s">
        <v>14</v>
      </c>
      <c r="C36" s="7"/>
      <c r="D36" s="7"/>
    </row>
    <row r="37" spans="1:4" ht="27" customHeight="1" x14ac:dyDescent="0.2">
      <c r="A37" s="133" t="s">
        <v>177</v>
      </c>
      <c r="B37" s="3" t="s">
        <v>1</v>
      </c>
      <c r="C37" s="4">
        <f>C5-C21</f>
        <v>0</v>
      </c>
      <c r="D37" s="4">
        <f>D5-D21</f>
        <v>0</v>
      </c>
    </row>
    <row r="38" spans="1:4" ht="42.75" customHeight="1" x14ac:dyDescent="0.2">
      <c r="A38" s="140" t="s">
        <v>178</v>
      </c>
      <c r="B38" s="46" t="s">
        <v>46</v>
      </c>
      <c r="C38" s="8">
        <f t="shared" ref="C38:D38" si="9">C6-C22</f>
        <v>0</v>
      </c>
      <c r="D38" s="8">
        <f t="shared" si="9"/>
        <v>0</v>
      </c>
    </row>
    <row r="39" spans="1:4" ht="27" customHeight="1" x14ac:dyDescent="0.2">
      <c r="A39" s="141" t="s">
        <v>181</v>
      </c>
      <c r="B39" s="52" t="s">
        <v>80</v>
      </c>
      <c r="C39" s="53">
        <f t="shared" ref="C39:D39" si="10">C10-C26</f>
        <v>0</v>
      </c>
      <c r="D39" s="53">
        <f t="shared" si="10"/>
        <v>0</v>
      </c>
    </row>
    <row r="41" spans="1:4" ht="86.25" customHeight="1" x14ac:dyDescent="0.2">
      <c r="A41" s="240" t="s">
        <v>296</v>
      </c>
      <c r="B41" s="241"/>
      <c r="C41" s="241"/>
      <c r="D41" s="242"/>
    </row>
    <row r="43" spans="1:4" x14ac:dyDescent="0.2">
      <c r="A43" s="142"/>
      <c r="B43" s="21"/>
    </row>
    <row r="44" spans="1:4" x14ac:dyDescent="0.2">
      <c r="A44" s="130" t="s">
        <v>294</v>
      </c>
    </row>
    <row r="45" spans="1:4" ht="60.75" customHeight="1" x14ac:dyDescent="0.2">
      <c r="A45" s="238" t="s">
        <v>297</v>
      </c>
      <c r="B45" s="238"/>
      <c r="C45" s="238"/>
      <c r="D45" s="238"/>
    </row>
    <row r="46" spans="1:4" ht="37.5" customHeight="1" x14ac:dyDescent="0.2">
      <c r="A46" s="238" t="s">
        <v>356</v>
      </c>
      <c r="B46" s="238"/>
      <c r="C46" s="238"/>
      <c r="D46" s="238"/>
    </row>
    <row r="47" spans="1:4" ht="24.75" customHeight="1" x14ac:dyDescent="0.2">
      <c r="A47" s="238" t="s">
        <v>357</v>
      </c>
      <c r="B47" s="238"/>
      <c r="C47" s="238"/>
      <c r="D47" s="238"/>
    </row>
    <row r="48" spans="1:4" ht="24.75" customHeight="1" x14ac:dyDescent="0.2">
      <c r="A48" s="238" t="s">
        <v>358</v>
      </c>
      <c r="B48" s="238"/>
      <c r="C48" s="238"/>
      <c r="D48" s="238"/>
    </row>
    <row r="49" spans="1:4" ht="27.75" customHeight="1" x14ac:dyDescent="0.2">
      <c r="A49" s="238" t="s">
        <v>359</v>
      </c>
      <c r="B49" s="238"/>
      <c r="C49" s="238"/>
      <c r="D49" s="238"/>
    </row>
    <row r="50" spans="1:4" ht="24.75" customHeight="1" x14ac:dyDescent="0.2">
      <c r="A50" s="238" t="s">
        <v>360</v>
      </c>
      <c r="B50" s="238"/>
      <c r="C50" s="238"/>
      <c r="D50" s="238"/>
    </row>
    <row r="51" spans="1:4" ht="48.75" customHeight="1" x14ac:dyDescent="0.2">
      <c r="A51" s="238" t="s">
        <v>298</v>
      </c>
      <c r="B51" s="238"/>
      <c r="C51" s="238"/>
      <c r="D51" s="238"/>
    </row>
    <row r="52" spans="1:4" ht="67.5" customHeight="1" x14ac:dyDescent="0.2">
      <c r="A52" s="238" t="s">
        <v>299</v>
      </c>
      <c r="B52" s="238"/>
      <c r="C52" s="238"/>
      <c r="D52" s="238"/>
    </row>
    <row r="53" spans="1:4" ht="72" customHeight="1" x14ac:dyDescent="0.2">
      <c r="A53" s="238" t="s">
        <v>361</v>
      </c>
      <c r="B53" s="238"/>
      <c r="C53" s="238"/>
      <c r="D53" s="238"/>
    </row>
    <row r="54" spans="1:4" ht="57" customHeight="1" x14ac:dyDescent="0.2">
      <c r="A54" s="238" t="s">
        <v>300</v>
      </c>
      <c r="B54" s="238"/>
      <c r="C54" s="238"/>
      <c r="D54" s="238"/>
    </row>
    <row r="55" spans="1:4" ht="65.25" customHeight="1" x14ac:dyDescent="0.2">
      <c r="A55" s="238" t="s">
        <v>301</v>
      </c>
      <c r="B55" s="238"/>
      <c r="C55" s="238"/>
      <c r="D55" s="238"/>
    </row>
    <row r="56" spans="1:4" ht="73.5" customHeight="1" x14ac:dyDescent="0.2">
      <c r="A56" s="238" t="s">
        <v>362</v>
      </c>
      <c r="B56" s="238"/>
      <c r="C56" s="238"/>
      <c r="D56" s="238"/>
    </row>
    <row r="57" spans="1:4" ht="30.75" customHeight="1" x14ac:dyDescent="0.2">
      <c r="A57" s="238" t="s">
        <v>363</v>
      </c>
      <c r="B57" s="238"/>
      <c r="C57" s="238"/>
      <c r="D57" s="238"/>
    </row>
  </sheetData>
  <sheetProtection selectLockedCells="1" selectUnlockedCells="1"/>
  <mergeCells count="15">
    <mergeCell ref="A1:D1"/>
    <mergeCell ref="A45:D45"/>
    <mergeCell ref="A41:D41"/>
    <mergeCell ref="A46:D46"/>
    <mergeCell ref="A47:D47"/>
    <mergeCell ref="A48:D48"/>
    <mergeCell ref="A49:D49"/>
    <mergeCell ref="A50:D50"/>
    <mergeCell ref="A51:D51"/>
    <mergeCell ref="A57:D57"/>
    <mergeCell ref="A52:D52"/>
    <mergeCell ref="A53:D53"/>
    <mergeCell ref="A54:D54"/>
    <mergeCell ref="A55:D55"/>
    <mergeCell ref="A56:D56"/>
  </mergeCells>
  <phoneticPr fontId="25" type="noConversion"/>
  <pageMargins left="0.51181102362204722" right="0.51181102362204722" top="0.74803149606299213" bottom="0.55118110236220474" header="0.31496062992125984" footer="0.31496062992125984"/>
  <pageSetup paperSize="9" scale="99" fitToHeight="2" orientation="portrait" r:id="rId1"/>
  <headerFooter>
    <oddFooter>&amp;L&amp;F/&amp;A&amp;R&amp;P/&amp;N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B0961-5BB2-45AC-8B4B-F9855D34F661}">
  <sheetPr>
    <pageSetUpPr fitToPage="1"/>
  </sheetPr>
  <dimension ref="A1:H67"/>
  <sheetViews>
    <sheetView workbookViewId="0">
      <pane xSplit="2" ySplit="2" topLeftCell="C3" activePane="bottomRight" state="frozen"/>
      <selection activeCell="M9" sqref="M9"/>
      <selection pane="topRight" activeCell="M9" sqref="M9"/>
      <selection pane="bottomLeft" activeCell="M9" sqref="M9"/>
      <selection pane="bottomRight" activeCell="M9" sqref="M9"/>
    </sheetView>
  </sheetViews>
  <sheetFormatPr defaultRowHeight="12" x14ac:dyDescent="0.2"/>
  <cols>
    <col min="1" max="1" width="11.28515625" style="105" customWidth="1"/>
    <col min="2" max="2" width="45.85546875" style="1" customWidth="1"/>
    <col min="3" max="3" width="17.28515625" style="1" customWidth="1"/>
    <col min="4" max="6" width="14.85546875" style="1" customWidth="1"/>
    <col min="7" max="7" width="14.85546875" style="72" customWidth="1"/>
    <col min="8" max="8" width="24.7109375" style="72" customWidth="1"/>
    <col min="9" max="16384" width="9.140625" style="1"/>
  </cols>
  <sheetData>
    <row r="1" spans="1:8" s="14" customFormat="1" ht="66" customHeight="1" x14ac:dyDescent="0.25">
      <c r="A1" s="246" t="s">
        <v>395</v>
      </c>
      <c r="B1" s="246"/>
      <c r="C1" s="246"/>
      <c r="D1" s="246"/>
      <c r="E1" s="246"/>
      <c r="F1" s="246"/>
      <c r="G1" s="72"/>
      <c r="H1" s="72"/>
    </row>
    <row r="2" spans="1:8" ht="72" x14ac:dyDescent="0.2">
      <c r="A2" s="147" t="s">
        <v>79</v>
      </c>
      <c r="B2" s="24" t="s">
        <v>15</v>
      </c>
      <c r="C2" s="22" t="s">
        <v>372</v>
      </c>
      <c r="D2" s="22" t="s">
        <v>373</v>
      </c>
      <c r="E2" s="148" t="s">
        <v>381</v>
      </c>
      <c r="F2" s="148" t="s">
        <v>382</v>
      </c>
      <c r="G2" s="174" t="s">
        <v>202</v>
      </c>
      <c r="H2" s="174" t="s">
        <v>379</v>
      </c>
    </row>
    <row r="3" spans="1:8" x14ac:dyDescent="0.2">
      <c r="A3" s="111" t="s">
        <v>39</v>
      </c>
      <c r="B3" s="128" t="s">
        <v>40</v>
      </c>
      <c r="C3" s="128" t="s">
        <v>55</v>
      </c>
      <c r="D3" s="128" t="s">
        <v>56</v>
      </c>
      <c r="E3" s="128" t="s">
        <v>311</v>
      </c>
      <c r="F3" s="128" t="s">
        <v>310</v>
      </c>
      <c r="G3" s="90" t="s">
        <v>312</v>
      </c>
      <c r="H3" s="90" t="s">
        <v>275</v>
      </c>
    </row>
    <row r="4" spans="1:8" ht="23.25" customHeight="1" x14ac:dyDescent="0.2">
      <c r="A4" s="109" t="s">
        <v>88</v>
      </c>
      <c r="B4" s="123" t="s">
        <v>16</v>
      </c>
      <c r="C4" s="124"/>
      <c r="D4" s="124"/>
      <c r="E4" s="149" t="e">
        <f t="shared" ref="E4:E43" si="0">D4/C4*100</f>
        <v>#DIV/0!</v>
      </c>
      <c r="F4" s="124">
        <f t="shared" ref="F4:F43" si="1">D4-C4</f>
        <v>0</v>
      </c>
      <c r="G4" s="175" t="s">
        <v>203</v>
      </c>
      <c r="H4" s="176"/>
    </row>
    <row r="5" spans="1:8" s="12" customFormat="1" ht="60" x14ac:dyDescent="0.25">
      <c r="A5" s="120" t="s">
        <v>119</v>
      </c>
      <c r="B5" s="121" t="s">
        <v>154</v>
      </c>
      <c r="C5" s="122"/>
      <c r="D5" s="122"/>
      <c r="E5" s="150" t="e">
        <f t="shared" si="0"/>
        <v>#DIV/0!</v>
      </c>
      <c r="F5" s="122">
        <f t="shared" si="1"/>
        <v>0</v>
      </c>
      <c r="G5" s="171" t="s">
        <v>213</v>
      </c>
      <c r="H5" s="171" t="s">
        <v>245</v>
      </c>
    </row>
    <row r="6" spans="1:8" ht="24.75" customHeight="1" x14ac:dyDescent="0.2">
      <c r="A6" s="109" t="s">
        <v>153</v>
      </c>
      <c r="B6" s="125" t="s">
        <v>17</v>
      </c>
      <c r="C6" s="126">
        <f t="shared" ref="C6" si="2">SUM(C7:C9)</f>
        <v>0</v>
      </c>
      <c r="D6" s="126">
        <f t="shared" ref="D6" si="3">SUM(D7:D9)</f>
        <v>0</v>
      </c>
      <c r="E6" s="151" t="e">
        <f t="shared" si="0"/>
        <v>#DIV/0!</v>
      </c>
      <c r="F6" s="126">
        <f t="shared" si="1"/>
        <v>0</v>
      </c>
      <c r="G6" s="175" t="s">
        <v>214</v>
      </c>
      <c r="H6" s="175"/>
    </row>
    <row r="7" spans="1:8" ht="24.75" customHeight="1" x14ac:dyDescent="0.2">
      <c r="A7" s="106" t="s">
        <v>83</v>
      </c>
      <c r="B7" s="102" t="s">
        <v>18</v>
      </c>
      <c r="C7" s="7"/>
      <c r="D7" s="7"/>
      <c r="E7" s="152" t="e">
        <f t="shared" si="0"/>
        <v>#DIV/0!</v>
      </c>
      <c r="F7" s="7">
        <f t="shared" si="1"/>
        <v>0</v>
      </c>
      <c r="G7" s="172"/>
      <c r="H7" s="172"/>
    </row>
    <row r="8" spans="1:8" ht="24.75" customHeight="1" x14ac:dyDescent="0.2">
      <c r="A8" s="106" t="s">
        <v>84</v>
      </c>
      <c r="B8" s="102" t="s">
        <v>19</v>
      </c>
      <c r="C8" s="7"/>
      <c r="D8" s="7"/>
      <c r="E8" s="152" t="e">
        <f t="shared" si="0"/>
        <v>#DIV/0!</v>
      </c>
      <c r="F8" s="7">
        <f t="shared" si="1"/>
        <v>0</v>
      </c>
      <c r="G8" s="172"/>
      <c r="H8" s="172"/>
    </row>
    <row r="9" spans="1:8" ht="24.75" customHeight="1" x14ac:dyDescent="0.2">
      <c r="A9" s="106" t="s">
        <v>85</v>
      </c>
      <c r="B9" s="102" t="s">
        <v>27</v>
      </c>
      <c r="C9" s="7"/>
      <c r="D9" s="7"/>
      <c r="E9" s="152" t="e">
        <f t="shared" si="0"/>
        <v>#DIV/0!</v>
      </c>
      <c r="F9" s="7">
        <f t="shared" si="1"/>
        <v>0</v>
      </c>
      <c r="G9" s="172"/>
      <c r="H9" s="172"/>
    </row>
    <row r="10" spans="1:8" ht="37.5" customHeight="1" x14ac:dyDescent="0.2">
      <c r="A10" s="115" t="s">
        <v>152</v>
      </c>
      <c r="B10" s="117" t="s">
        <v>89</v>
      </c>
      <c r="C10" s="116">
        <f>C11+C18+C35</f>
        <v>0</v>
      </c>
      <c r="D10" s="116">
        <f>D11+D18+D35</f>
        <v>0</v>
      </c>
      <c r="E10" s="153" t="e">
        <f t="shared" si="0"/>
        <v>#DIV/0!</v>
      </c>
      <c r="F10" s="116">
        <f t="shared" si="1"/>
        <v>0</v>
      </c>
      <c r="G10" s="177" t="s">
        <v>215</v>
      </c>
      <c r="H10" s="177" t="s">
        <v>246</v>
      </c>
    </row>
    <row r="11" spans="1:8" s="12" customFormat="1" ht="36.75" customHeight="1" x14ac:dyDescent="0.25">
      <c r="A11" s="108" t="s">
        <v>151</v>
      </c>
      <c r="B11" s="103" t="s">
        <v>90</v>
      </c>
      <c r="C11" s="6">
        <f t="shared" ref="C11:D11" si="4">C12+C17</f>
        <v>0</v>
      </c>
      <c r="D11" s="6">
        <f t="shared" si="4"/>
        <v>0</v>
      </c>
      <c r="E11" s="154" t="e">
        <f t="shared" si="0"/>
        <v>#DIV/0!</v>
      </c>
      <c r="F11" s="6">
        <f t="shared" si="1"/>
        <v>0</v>
      </c>
      <c r="G11" s="178"/>
      <c r="H11" s="178"/>
    </row>
    <row r="12" spans="1:8" s="12" customFormat="1" ht="34.5" x14ac:dyDescent="0.25">
      <c r="A12" s="108" t="s">
        <v>150</v>
      </c>
      <c r="B12" s="103" t="s">
        <v>91</v>
      </c>
      <c r="C12" s="6">
        <f t="shared" ref="C12:D12" si="5">SUM(C13:C16)</f>
        <v>0</v>
      </c>
      <c r="D12" s="6">
        <f t="shared" si="5"/>
        <v>0</v>
      </c>
      <c r="E12" s="154" t="e">
        <f t="shared" si="0"/>
        <v>#DIV/0!</v>
      </c>
      <c r="F12" s="6">
        <f t="shared" si="1"/>
        <v>0</v>
      </c>
      <c r="G12" s="178"/>
      <c r="H12" s="178"/>
    </row>
    <row r="13" spans="1:8" customFormat="1" ht="26.25" customHeight="1" x14ac:dyDescent="0.25">
      <c r="A13" s="107" t="s">
        <v>122</v>
      </c>
      <c r="B13" s="102" t="s">
        <v>92</v>
      </c>
      <c r="C13" s="6"/>
      <c r="D13" s="6"/>
      <c r="E13" s="154" t="e">
        <f t="shared" si="0"/>
        <v>#DIV/0!</v>
      </c>
      <c r="F13" s="6">
        <f t="shared" si="1"/>
        <v>0</v>
      </c>
      <c r="G13" s="178"/>
      <c r="H13" s="178"/>
    </row>
    <row r="14" spans="1:8" customFormat="1" ht="18.75" customHeight="1" x14ac:dyDescent="0.25">
      <c r="A14" s="107" t="s">
        <v>123</v>
      </c>
      <c r="B14" s="102" t="s">
        <v>93</v>
      </c>
      <c r="C14" s="6"/>
      <c r="D14" s="6"/>
      <c r="E14" s="154" t="e">
        <f t="shared" si="0"/>
        <v>#DIV/0!</v>
      </c>
      <c r="F14" s="6">
        <f t="shared" si="1"/>
        <v>0</v>
      </c>
      <c r="G14" s="178"/>
      <c r="H14" s="178"/>
    </row>
    <row r="15" spans="1:8" customFormat="1" ht="18.75" customHeight="1" x14ac:dyDescent="0.25">
      <c r="A15" s="107" t="s">
        <v>124</v>
      </c>
      <c r="B15" s="102" t="s">
        <v>94</v>
      </c>
      <c r="C15" s="6"/>
      <c r="D15" s="6"/>
      <c r="E15" s="154" t="e">
        <f t="shared" si="0"/>
        <v>#DIV/0!</v>
      </c>
      <c r="F15" s="6">
        <f t="shared" si="1"/>
        <v>0</v>
      </c>
      <c r="G15" s="178"/>
      <c r="H15" s="178"/>
    </row>
    <row r="16" spans="1:8" customFormat="1" ht="18.75" customHeight="1" x14ac:dyDescent="0.25">
      <c r="A16" s="107" t="s">
        <v>125</v>
      </c>
      <c r="B16" s="102" t="s">
        <v>95</v>
      </c>
      <c r="C16" s="6"/>
      <c r="D16" s="6"/>
      <c r="E16" s="154" t="e">
        <f t="shared" si="0"/>
        <v>#DIV/0!</v>
      </c>
      <c r="F16" s="6">
        <f t="shared" si="1"/>
        <v>0</v>
      </c>
      <c r="G16" s="178"/>
      <c r="H16" s="178"/>
    </row>
    <row r="17" spans="1:8" customFormat="1" ht="18.75" customHeight="1" x14ac:dyDescent="0.25">
      <c r="A17" s="108" t="s">
        <v>121</v>
      </c>
      <c r="B17" s="103" t="s">
        <v>96</v>
      </c>
      <c r="C17" s="6"/>
      <c r="D17" s="6"/>
      <c r="E17" s="154" t="e">
        <f t="shared" si="0"/>
        <v>#DIV/0!</v>
      </c>
      <c r="F17" s="6">
        <f t="shared" si="1"/>
        <v>0</v>
      </c>
      <c r="G17" s="178"/>
      <c r="H17" s="178"/>
    </row>
    <row r="18" spans="1:8" s="12" customFormat="1" ht="24.75" x14ac:dyDescent="0.25">
      <c r="A18" s="108" t="s">
        <v>402</v>
      </c>
      <c r="B18" s="103" t="s">
        <v>98</v>
      </c>
      <c r="C18" s="6">
        <f>C19+C32+C33+C34</f>
        <v>0</v>
      </c>
      <c r="D18" s="6">
        <f t="shared" ref="D18" si="6">D19+D32+D33</f>
        <v>0</v>
      </c>
      <c r="E18" s="154" t="e">
        <f t="shared" si="0"/>
        <v>#DIV/0!</v>
      </c>
      <c r="F18" s="6">
        <f t="shared" si="1"/>
        <v>0</v>
      </c>
      <c r="G18" s="178"/>
      <c r="H18" s="178"/>
    </row>
    <row r="19" spans="1:8" s="12" customFormat="1" ht="34.5" x14ac:dyDescent="0.25">
      <c r="A19" s="108" t="s">
        <v>148</v>
      </c>
      <c r="B19" s="103" t="s">
        <v>97</v>
      </c>
      <c r="C19" s="6">
        <f>SUM(C20:C31)</f>
        <v>0</v>
      </c>
      <c r="D19" s="6">
        <f>SUM(D20:D31)</f>
        <v>0</v>
      </c>
      <c r="E19" s="154" t="e">
        <f t="shared" si="0"/>
        <v>#DIV/0!</v>
      </c>
      <c r="F19" s="6">
        <f t="shared" si="1"/>
        <v>0</v>
      </c>
      <c r="G19" s="178"/>
      <c r="H19" s="178" t="s">
        <v>380</v>
      </c>
    </row>
    <row r="20" spans="1:8" customFormat="1" ht="15" x14ac:dyDescent="0.25">
      <c r="A20" s="107" t="s">
        <v>126</v>
      </c>
      <c r="B20" s="102" t="s">
        <v>99</v>
      </c>
      <c r="C20" s="113"/>
      <c r="D20" s="114"/>
      <c r="E20" s="155" t="e">
        <f t="shared" si="0"/>
        <v>#DIV/0!</v>
      </c>
      <c r="F20" s="113">
        <f t="shared" si="1"/>
        <v>0</v>
      </c>
      <c r="G20" s="173"/>
      <c r="H20" s="173"/>
    </row>
    <row r="21" spans="1:8" customFormat="1" ht="15" x14ac:dyDescent="0.25">
      <c r="A21" s="107" t="s">
        <v>127</v>
      </c>
      <c r="B21" s="102" t="s">
        <v>100</v>
      </c>
      <c r="C21" s="113"/>
      <c r="D21" s="114"/>
      <c r="E21" s="155" t="e">
        <f t="shared" si="0"/>
        <v>#DIV/0!</v>
      </c>
      <c r="F21" s="113">
        <f t="shared" si="1"/>
        <v>0</v>
      </c>
      <c r="G21" s="173"/>
      <c r="H21" s="173"/>
    </row>
    <row r="22" spans="1:8" customFormat="1" ht="15" x14ac:dyDescent="0.25">
      <c r="A22" s="107" t="s">
        <v>128</v>
      </c>
      <c r="B22" s="102" t="s">
        <v>101</v>
      </c>
      <c r="C22" s="113"/>
      <c r="D22" s="114"/>
      <c r="E22" s="155" t="e">
        <f t="shared" si="0"/>
        <v>#DIV/0!</v>
      </c>
      <c r="F22" s="113">
        <f t="shared" si="1"/>
        <v>0</v>
      </c>
      <c r="G22" s="173"/>
      <c r="H22" s="173"/>
    </row>
    <row r="23" spans="1:8" customFormat="1" ht="15" x14ac:dyDescent="0.25">
      <c r="A23" s="107" t="s">
        <v>129</v>
      </c>
      <c r="B23" s="102" t="s">
        <v>102</v>
      </c>
      <c r="C23" s="113"/>
      <c r="D23" s="114"/>
      <c r="E23" s="155" t="e">
        <f t="shared" si="0"/>
        <v>#DIV/0!</v>
      </c>
      <c r="F23" s="113">
        <f t="shared" si="1"/>
        <v>0</v>
      </c>
      <c r="G23" s="173"/>
      <c r="H23" s="173"/>
    </row>
    <row r="24" spans="1:8" customFormat="1" ht="15.75" customHeight="1" x14ac:dyDescent="0.25">
      <c r="A24" s="107" t="s">
        <v>130</v>
      </c>
      <c r="B24" s="102" t="s">
        <v>103</v>
      </c>
      <c r="C24" s="113"/>
      <c r="D24" s="114"/>
      <c r="E24" s="155" t="e">
        <f t="shared" si="0"/>
        <v>#DIV/0!</v>
      </c>
      <c r="F24" s="113">
        <f t="shared" si="1"/>
        <v>0</v>
      </c>
      <c r="G24" s="173"/>
      <c r="H24" s="173"/>
    </row>
    <row r="25" spans="1:8" customFormat="1" ht="19.5" customHeight="1" x14ac:dyDescent="0.25">
      <c r="A25" s="107" t="s">
        <v>131</v>
      </c>
      <c r="B25" s="102" t="s">
        <v>104</v>
      </c>
      <c r="C25" s="113"/>
      <c r="D25" s="114"/>
      <c r="E25" s="155" t="e">
        <f t="shared" si="0"/>
        <v>#DIV/0!</v>
      </c>
      <c r="F25" s="113">
        <f t="shared" si="1"/>
        <v>0</v>
      </c>
      <c r="G25" s="173"/>
      <c r="H25" s="173"/>
    </row>
    <row r="26" spans="1:8" customFormat="1" ht="18" customHeight="1" x14ac:dyDescent="0.25">
      <c r="A26" s="107" t="s">
        <v>132</v>
      </c>
      <c r="B26" s="102" t="s">
        <v>105</v>
      </c>
      <c r="C26" s="113"/>
      <c r="D26" s="114"/>
      <c r="E26" s="155" t="e">
        <f t="shared" si="0"/>
        <v>#DIV/0!</v>
      </c>
      <c r="F26" s="113">
        <f t="shared" si="1"/>
        <v>0</v>
      </c>
      <c r="G26" s="173"/>
      <c r="H26" s="173"/>
    </row>
    <row r="27" spans="1:8" customFormat="1" ht="18.75" customHeight="1" x14ac:dyDescent="0.25">
      <c r="A27" s="107" t="s">
        <v>133</v>
      </c>
      <c r="B27" s="102" t="s">
        <v>106</v>
      </c>
      <c r="C27" s="113"/>
      <c r="D27" s="114"/>
      <c r="E27" s="155" t="e">
        <f t="shared" si="0"/>
        <v>#DIV/0!</v>
      </c>
      <c r="F27" s="113">
        <f t="shared" si="1"/>
        <v>0</v>
      </c>
      <c r="G27" s="173"/>
      <c r="H27" s="173"/>
    </row>
    <row r="28" spans="1:8" customFormat="1" ht="28.5" customHeight="1" x14ac:dyDescent="0.25">
      <c r="A28" s="107" t="s">
        <v>134</v>
      </c>
      <c r="B28" s="102" t="s">
        <v>107</v>
      </c>
      <c r="C28" s="113"/>
      <c r="D28" s="114"/>
      <c r="E28" s="155" t="e">
        <f t="shared" si="0"/>
        <v>#DIV/0!</v>
      </c>
      <c r="F28" s="113">
        <f t="shared" si="1"/>
        <v>0</v>
      </c>
      <c r="G28" s="173"/>
      <c r="H28" s="173"/>
    </row>
    <row r="29" spans="1:8" customFormat="1" ht="28.5" customHeight="1" x14ac:dyDescent="0.25">
      <c r="A29" s="107" t="s">
        <v>135</v>
      </c>
      <c r="B29" s="102" t="s">
        <v>108</v>
      </c>
      <c r="C29" s="113"/>
      <c r="D29" s="114"/>
      <c r="E29" s="155" t="e">
        <f t="shared" si="0"/>
        <v>#DIV/0!</v>
      </c>
      <c r="F29" s="113">
        <f t="shared" si="1"/>
        <v>0</v>
      </c>
      <c r="G29" s="173"/>
      <c r="H29" s="173"/>
    </row>
    <row r="30" spans="1:8" customFormat="1" ht="18" customHeight="1" x14ac:dyDescent="0.25">
      <c r="A30" s="107" t="s">
        <v>136</v>
      </c>
      <c r="B30" s="102" t="s">
        <v>109</v>
      </c>
      <c r="C30" s="113"/>
      <c r="D30" s="114"/>
      <c r="E30" s="155" t="e">
        <f t="shared" si="0"/>
        <v>#DIV/0!</v>
      </c>
      <c r="F30" s="113">
        <f t="shared" si="1"/>
        <v>0</v>
      </c>
      <c r="G30" s="173"/>
      <c r="H30" s="173"/>
    </row>
    <row r="31" spans="1:8" customFormat="1" ht="18.75" customHeight="1" x14ac:dyDescent="0.25">
      <c r="A31" s="107" t="s">
        <v>137</v>
      </c>
      <c r="B31" s="102" t="s">
        <v>110</v>
      </c>
      <c r="C31" s="113"/>
      <c r="D31" s="114"/>
      <c r="E31" s="155" t="e">
        <f t="shared" si="0"/>
        <v>#DIV/0!</v>
      </c>
      <c r="F31" s="113">
        <f t="shared" si="1"/>
        <v>0</v>
      </c>
      <c r="G31" s="173"/>
      <c r="H31" s="173"/>
    </row>
    <row r="32" spans="1:8" customFormat="1" ht="21" customHeight="1" x14ac:dyDescent="0.25">
      <c r="A32" s="108" t="s">
        <v>149</v>
      </c>
      <c r="B32" s="103" t="s">
        <v>112</v>
      </c>
      <c r="C32" s="6"/>
      <c r="D32" s="6"/>
      <c r="E32" s="154" t="e">
        <f t="shared" si="0"/>
        <v>#DIV/0!</v>
      </c>
      <c r="F32" s="6">
        <f t="shared" si="1"/>
        <v>0</v>
      </c>
      <c r="G32" s="178"/>
      <c r="H32" s="178"/>
    </row>
    <row r="33" spans="1:8" customFormat="1" ht="21" customHeight="1" x14ac:dyDescent="0.25">
      <c r="A33" s="108" t="s">
        <v>138</v>
      </c>
      <c r="B33" s="103" t="s">
        <v>111</v>
      </c>
      <c r="C33" s="6"/>
      <c r="D33" s="6"/>
      <c r="E33" s="154" t="e">
        <f t="shared" si="0"/>
        <v>#DIV/0!</v>
      </c>
      <c r="F33" s="6">
        <f t="shared" si="1"/>
        <v>0</v>
      </c>
      <c r="G33" s="178"/>
      <c r="H33" s="178"/>
    </row>
    <row r="34" spans="1:8" customFormat="1" ht="27.75" customHeight="1" x14ac:dyDescent="0.25">
      <c r="A34" s="108" t="s">
        <v>400</v>
      </c>
      <c r="B34" s="103" t="s">
        <v>401</v>
      </c>
      <c r="C34" s="6"/>
      <c r="D34" s="6"/>
      <c r="E34" s="154" t="e">
        <f t="shared" ref="E34" si="7">D34/C34*100</f>
        <v>#DIV/0!</v>
      </c>
      <c r="F34" s="6">
        <f t="shared" ref="F34" si="8">D34-C34</f>
        <v>0</v>
      </c>
      <c r="G34" s="178"/>
      <c r="H34" s="178"/>
    </row>
    <row r="35" spans="1:8" s="12" customFormat="1" ht="21" customHeight="1" x14ac:dyDescent="0.25">
      <c r="A35" s="108" t="s">
        <v>147</v>
      </c>
      <c r="B35" s="103" t="s">
        <v>113</v>
      </c>
      <c r="C35" s="6">
        <f>SUM(C36:C37)</f>
        <v>0</v>
      </c>
      <c r="D35" s="6">
        <f t="shared" ref="D35" si="9">SUM(D36:D37)</f>
        <v>0</v>
      </c>
      <c r="E35" s="154" t="e">
        <f t="shared" si="0"/>
        <v>#DIV/0!</v>
      </c>
      <c r="F35" s="6">
        <f t="shared" si="1"/>
        <v>0</v>
      </c>
      <c r="G35" s="178"/>
      <c r="H35" s="178"/>
    </row>
    <row r="36" spans="1:8" s="12" customFormat="1" ht="27" customHeight="1" x14ac:dyDescent="0.25">
      <c r="A36" s="107" t="s">
        <v>139</v>
      </c>
      <c r="B36" s="102" t="s">
        <v>114</v>
      </c>
      <c r="C36" s="6"/>
      <c r="D36" s="6"/>
      <c r="E36" s="154" t="e">
        <f t="shared" si="0"/>
        <v>#DIV/0!</v>
      </c>
      <c r="F36" s="6">
        <f t="shared" si="1"/>
        <v>0</v>
      </c>
      <c r="G36" s="178"/>
      <c r="H36" s="178"/>
    </row>
    <row r="37" spans="1:8" s="12" customFormat="1" ht="25.5" customHeight="1" x14ac:dyDescent="0.25">
      <c r="A37" s="107" t="s">
        <v>140</v>
      </c>
      <c r="B37" s="104" t="s">
        <v>115</v>
      </c>
      <c r="C37" s="101"/>
      <c r="D37" s="101"/>
      <c r="E37" s="156" t="e">
        <f t="shared" si="0"/>
        <v>#DIV/0!</v>
      </c>
      <c r="F37" s="101">
        <f t="shared" si="1"/>
        <v>0</v>
      </c>
      <c r="G37" s="179"/>
      <c r="H37" s="179"/>
    </row>
    <row r="38" spans="1:8" s="12" customFormat="1" ht="25.5" customHeight="1" x14ac:dyDescent="0.25">
      <c r="A38" s="112" t="s">
        <v>141</v>
      </c>
      <c r="B38" s="119" t="s">
        <v>306</v>
      </c>
      <c r="C38" s="48">
        <f t="shared" ref="C38:D38" si="10">C39+C40</f>
        <v>0</v>
      </c>
      <c r="D38" s="48">
        <f t="shared" si="10"/>
        <v>0</v>
      </c>
      <c r="E38" s="157" t="e">
        <f t="shared" si="0"/>
        <v>#DIV/0!</v>
      </c>
      <c r="F38" s="48">
        <f t="shared" si="1"/>
        <v>0</v>
      </c>
      <c r="G38" s="180"/>
      <c r="H38" s="180" t="s">
        <v>247</v>
      </c>
    </row>
    <row r="39" spans="1:8" s="12" customFormat="1" ht="25.5" customHeight="1" x14ac:dyDescent="0.25">
      <c r="A39" s="108" t="s">
        <v>142</v>
      </c>
      <c r="B39" s="100" t="s">
        <v>116</v>
      </c>
      <c r="C39" s="101"/>
      <c r="D39" s="101"/>
      <c r="E39" s="156" t="e">
        <f t="shared" si="0"/>
        <v>#DIV/0!</v>
      </c>
      <c r="F39" s="101">
        <f t="shared" si="1"/>
        <v>0</v>
      </c>
      <c r="G39" s="179"/>
      <c r="H39" s="179"/>
    </row>
    <row r="40" spans="1:8" s="12" customFormat="1" ht="25.5" customHeight="1" x14ac:dyDescent="0.25">
      <c r="A40" s="108" t="s">
        <v>143</v>
      </c>
      <c r="B40" s="100" t="s">
        <v>117</v>
      </c>
      <c r="C40" s="101"/>
      <c r="D40" s="101"/>
      <c r="E40" s="156" t="e">
        <f t="shared" si="0"/>
        <v>#DIV/0!</v>
      </c>
      <c r="F40" s="101">
        <f t="shared" si="1"/>
        <v>0</v>
      </c>
      <c r="G40" s="179"/>
      <c r="H40" s="179"/>
    </row>
    <row r="41" spans="1:8" ht="40.5" customHeight="1" x14ac:dyDescent="0.2">
      <c r="A41" s="109" t="s">
        <v>144</v>
      </c>
      <c r="B41" s="127" t="s">
        <v>1</v>
      </c>
      <c r="C41" s="126">
        <f>C4-C6</f>
        <v>0</v>
      </c>
      <c r="D41" s="126">
        <f>D4-D6</f>
        <v>0</v>
      </c>
      <c r="E41" s="151" t="e">
        <f t="shared" si="0"/>
        <v>#DIV/0!</v>
      </c>
      <c r="F41" s="126">
        <f t="shared" si="1"/>
        <v>0</v>
      </c>
      <c r="G41" s="175" t="s">
        <v>216</v>
      </c>
      <c r="H41" s="175"/>
    </row>
    <row r="42" spans="1:8" ht="30" customHeight="1" x14ac:dyDescent="0.2">
      <c r="A42" s="115" t="s">
        <v>145</v>
      </c>
      <c r="B42" s="118" t="s">
        <v>155</v>
      </c>
      <c r="C42" s="116">
        <f>C5-C10</f>
        <v>0</v>
      </c>
      <c r="D42" s="116">
        <f>D5-D10</f>
        <v>0</v>
      </c>
      <c r="E42" s="153" t="e">
        <f t="shared" si="0"/>
        <v>#DIV/0!</v>
      </c>
      <c r="F42" s="116">
        <f t="shared" si="1"/>
        <v>0</v>
      </c>
      <c r="G42" s="177" t="s">
        <v>217</v>
      </c>
      <c r="H42" s="177"/>
    </row>
    <row r="43" spans="1:8" ht="24.75" customHeight="1" x14ac:dyDescent="0.2">
      <c r="A43" s="110" t="s">
        <v>146</v>
      </c>
      <c r="B43" s="119" t="s">
        <v>118</v>
      </c>
      <c r="C43" s="8">
        <v>0</v>
      </c>
      <c r="D43" s="8">
        <v>0</v>
      </c>
      <c r="E43" s="158" t="e">
        <f t="shared" si="0"/>
        <v>#DIV/0!</v>
      </c>
      <c r="F43" s="8">
        <f t="shared" si="1"/>
        <v>0</v>
      </c>
      <c r="G43" s="181"/>
      <c r="H43" s="181" t="s">
        <v>247</v>
      </c>
    </row>
    <row r="46" spans="1:8" ht="86.25" customHeight="1" x14ac:dyDescent="0.25">
      <c r="A46" s="240" t="s">
        <v>296</v>
      </c>
      <c r="B46" s="241"/>
      <c r="C46" s="241"/>
      <c r="D46" s="241"/>
      <c r="E46" s="247"/>
      <c r="F46" s="248"/>
      <c r="G46" s="1"/>
      <c r="H46" s="1"/>
    </row>
    <row r="48" spans="1:8" x14ac:dyDescent="0.2">
      <c r="A48" s="130" t="s">
        <v>294</v>
      </c>
      <c r="G48" s="1"/>
      <c r="H48" s="1"/>
    </row>
    <row r="49" spans="1:8" ht="30" customHeight="1" x14ac:dyDescent="0.25">
      <c r="A49" s="238" t="s">
        <v>302</v>
      </c>
      <c r="B49" s="238"/>
      <c r="C49" s="238"/>
      <c r="D49" s="238"/>
      <c r="E49" s="244"/>
      <c r="F49" s="244"/>
      <c r="G49" s="1"/>
      <c r="H49" s="1"/>
    </row>
    <row r="50" spans="1:8" ht="27.75" customHeight="1" x14ac:dyDescent="0.25">
      <c r="A50" s="238" t="s">
        <v>303</v>
      </c>
      <c r="B50" s="238"/>
      <c r="C50" s="238"/>
      <c r="D50" s="238"/>
      <c r="E50" s="244"/>
      <c r="F50" s="244"/>
      <c r="G50" s="1"/>
      <c r="H50" s="1"/>
    </row>
    <row r="51" spans="1:8" ht="29.25" customHeight="1" x14ac:dyDescent="0.25">
      <c r="A51" s="238" t="s">
        <v>304</v>
      </c>
      <c r="B51" s="238"/>
      <c r="C51" s="238"/>
      <c r="D51" s="238"/>
      <c r="E51" s="244"/>
      <c r="F51" s="244"/>
      <c r="G51" s="1"/>
      <c r="H51" s="1"/>
    </row>
    <row r="52" spans="1:8" ht="41.25" customHeight="1" x14ac:dyDescent="0.25">
      <c r="A52" s="243" t="s">
        <v>364</v>
      </c>
      <c r="B52" s="238"/>
      <c r="C52" s="238"/>
      <c r="D52" s="238"/>
      <c r="E52" s="244"/>
      <c r="F52" s="244"/>
      <c r="G52" s="1"/>
      <c r="H52" s="1"/>
    </row>
    <row r="53" spans="1:8" ht="30.75" customHeight="1" x14ac:dyDescent="0.25">
      <c r="A53" s="238" t="s">
        <v>305</v>
      </c>
      <c r="B53" s="238"/>
      <c r="C53" s="238"/>
      <c r="D53" s="238"/>
      <c r="E53" s="245"/>
      <c r="F53" s="245"/>
      <c r="G53" s="1"/>
      <c r="H53" s="1"/>
    </row>
    <row r="54" spans="1:8" ht="39.75" customHeight="1" x14ac:dyDescent="0.25">
      <c r="A54" s="243" t="s">
        <v>307</v>
      </c>
      <c r="B54" s="238"/>
      <c r="C54" s="238"/>
      <c r="D54" s="238"/>
      <c r="E54" s="244"/>
      <c r="F54" s="244"/>
      <c r="G54" s="1"/>
      <c r="H54" s="1"/>
    </row>
    <row r="55" spans="1:8" ht="30.75" customHeight="1" x14ac:dyDescent="0.25">
      <c r="A55" s="243" t="s">
        <v>309</v>
      </c>
      <c r="B55" s="238"/>
      <c r="C55" s="238"/>
      <c r="D55" s="238"/>
      <c r="E55" s="244"/>
      <c r="F55" s="244"/>
      <c r="G55" s="1"/>
      <c r="H55" s="1"/>
    </row>
    <row r="56" spans="1:8" ht="16.5" customHeight="1" x14ac:dyDescent="0.25">
      <c r="A56" s="243" t="s">
        <v>308</v>
      </c>
      <c r="B56" s="238"/>
      <c r="C56" s="238"/>
      <c r="D56" s="238"/>
      <c r="E56" s="244"/>
      <c r="F56" s="244"/>
      <c r="G56" s="1"/>
      <c r="H56" s="1"/>
    </row>
    <row r="57" spans="1:8" ht="16.5" customHeight="1" x14ac:dyDescent="0.25">
      <c r="A57" s="243" t="s">
        <v>314</v>
      </c>
      <c r="B57" s="238"/>
      <c r="C57" s="238"/>
      <c r="D57" s="238"/>
      <c r="E57" s="244"/>
      <c r="F57" s="244"/>
      <c r="G57" s="1"/>
      <c r="H57" s="1"/>
    </row>
    <row r="58" spans="1:8" ht="16.5" customHeight="1" x14ac:dyDescent="0.25">
      <c r="A58" s="243" t="s">
        <v>313</v>
      </c>
      <c r="B58" s="238"/>
      <c r="C58" s="238"/>
      <c r="D58" s="238"/>
      <c r="E58" s="244"/>
      <c r="F58" s="244"/>
      <c r="G58" s="1"/>
      <c r="H58" s="1"/>
    </row>
    <row r="59" spans="1:8" x14ac:dyDescent="0.2">
      <c r="G59" s="198"/>
      <c r="H59" s="198"/>
    </row>
    <row r="60" spans="1:8" x14ac:dyDescent="0.2">
      <c r="G60" s="198"/>
      <c r="H60" s="198"/>
    </row>
    <row r="61" spans="1:8" x14ac:dyDescent="0.2">
      <c r="G61" s="198"/>
      <c r="H61" s="198"/>
    </row>
    <row r="62" spans="1:8" x14ac:dyDescent="0.2">
      <c r="G62" s="198"/>
      <c r="H62" s="198"/>
    </row>
    <row r="63" spans="1:8" x14ac:dyDescent="0.2">
      <c r="G63" s="198"/>
      <c r="H63" s="198"/>
    </row>
    <row r="64" spans="1:8" x14ac:dyDescent="0.2">
      <c r="G64" s="198"/>
      <c r="H64" s="198"/>
    </row>
    <row r="65" spans="7:8" x14ac:dyDescent="0.2">
      <c r="G65" s="198"/>
      <c r="H65" s="198"/>
    </row>
    <row r="66" spans="7:8" x14ac:dyDescent="0.2">
      <c r="G66" s="198"/>
      <c r="H66" s="198"/>
    </row>
    <row r="67" spans="7:8" x14ac:dyDescent="0.2">
      <c r="G67" s="198"/>
      <c r="H67" s="198"/>
    </row>
  </sheetData>
  <mergeCells count="12">
    <mergeCell ref="A1:F1"/>
    <mergeCell ref="A46:F46"/>
    <mergeCell ref="A54:F54"/>
    <mergeCell ref="A55:F55"/>
    <mergeCell ref="A56:F56"/>
    <mergeCell ref="A58:F58"/>
    <mergeCell ref="A57:F57"/>
    <mergeCell ref="A49:F49"/>
    <mergeCell ref="A50:F50"/>
    <mergeCell ref="A51:F51"/>
    <mergeCell ref="A52:F52"/>
    <mergeCell ref="A53:F53"/>
  </mergeCells>
  <phoneticPr fontId="25" type="noConversion"/>
  <pageMargins left="0.70866141732283472" right="0.70866141732283472" top="0.74803149606299213" bottom="0.74803149606299213" header="0.31496062992125984" footer="0.31496062992125984"/>
  <pageSetup paperSize="9" scale="73" fitToHeight="2" orientation="portrait" r:id="rId1"/>
  <headerFooter>
    <oddFooter>&amp;L&amp;F/&amp;A&amp;R&amp;P/&amp;N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ABBDC-3180-4A93-BCCB-C0426F6BD894}">
  <sheetPr>
    <pageSetUpPr fitToPage="1"/>
  </sheetPr>
  <dimension ref="A1:F32"/>
  <sheetViews>
    <sheetView zoomScaleNormal="100" workbookViewId="0">
      <pane xSplit="2" ySplit="4" topLeftCell="C5" activePane="bottomRight" state="frozen"/>
      <selection activeCell="M9" sqref="M9"/>
      <selection pane="topRight" activeCell="M9" sqref="M9"/>
      <selection pane="bottomLeft" activeCell="M9" sqref="M9"/>
      <selection pane="bottomRight" activeCell="M9" sqref="M9"/>
    </sheetView>
  </sheetViews>
  <sheetFormatPr defaultRowHeight="12" x14ac:dyDescent="0.2"/>
  <cols>
    <col min="1" max="1" width="9.28515625" style="130" customWidth="1"/>
    <col min="2" max="2" width="51.140625" style="1" customWidth="1"/>
    <col min="3" max="3" width="21.28515625" style="1" customWidth="1"/>
    <col min="4" max="4" width="19.140625" style="170" customWidth="1"/>
    <col min="5" max="5" width="9.140625" style="1"/>
    <col min="6" max="6" width="15.5703125" style="1" customWidth="1"/>
    <col min="7" max="16384" width="9.140625" style="1"/>
  </cols>
  <sheetData>
    <row r="1" spans="1:6" s="14" customFormat="1" ht="96" customHeight="1" x14ac:dyDescent="0.25">
      <c r="A1" s="239" t="s">
        <v>392</v>
      </c>
      <c r="B1" s="239"/>
      <c r="C1" s="239"/>
      <c r="D1" s="164"/>
    </row>
    <row r="3" spans="1:6" ht="45.75" customHeight="1" x14ac:dyDescent="0.2">
      <c r="A3" s="131" t="s">
        <v>79</v>
      </c>
      <c r="B3" s="2" t="s">
        <v>0</v>
      </c>
      <c r="C3" s="2" t="s">
        <v>372</v>
      </c>
      <c r="D3" s="2" t="s">
        <v>202</v>
      </c>
    </row>
    <row r="4" spans="1:6" x14ac:dyDescent="0.2">
      <c r="A4" s="132" t="s">
        <v>39</v>
      </c>
      <c r="B4" s="128" t="s">
        <v>40</v>
      </c>
      <c r="C4" s="128" t="s">
        <v>55</v>
      </c>
      <c r="D4" s="128" t="s">
        <v>56</v>
      </c>
    </row>
    <row r="5" spans="1:6" ht="18" customHeight="1" x14ac:dyDescent="0.2">
      <c r="A5" s="133" t="s">
        <v>88</v>
      </c>
      <c r="B5" s="3" t="s">
        <v>2</v>
      </c>
      <c r="C5" s="4"/>
      <c r="D5" s="165" t="s">
        <v>203</v>
      </c>
    </row>
    <row r="6" spans="1:6" ht="18" customHeight="1" x14ac:dyDescent="0.2">
      <c r="A6" s="133" t="s">
        <v>261</v>
      </c>
      <c r="B6" s="3" t="s">
        <v>256</v>
      </c>
      <c r="C6" s="4">
        <f>C10+C17+C18+C19</f>
        <v>0</v>
      </c>
      <c r="D6" s="165"/>
      <c r="F6" s="58"/>
    </row>
    <row r="7" spans="1:6" ht="18" customHeight="1" x14ac:dyDescent="0.2">
      <c r="A7" s="133" t="s">
        <v>262</v>
      </c>
      <c r="B7" s="3" t="s">
        <v>257</v>
      </c>
      <c r="C7" s="4">
        <f>C21</f>
        <v>0</v>
      </c>
      <c r="D7" s="165"/>
    </row>
    <row r="8" spans="1:6" ht="18" customHeight="1" x14ac:dyDescent="0.2">
      <c r="A8" s="133" t="s">
        <v>263</v>
      </c>
      <c r="B8" s="3" t="s">
        <v>258</v>
      </c>
      <c r="C8" s="4">
        <f>C22</f>
        <v>0</v>
      </c>
      <c r="D8" s="165"/>
    </row>
    <row r="9" spans="1:6" ht="58.5" customHeight="1" x14ac:dyDescent="0.2">
      <c r="A9" s="162" t="s">
        <v>271</v>
      </c>
      <c r="B9" s="163" t="s">
        <v>264</v>
      </c>
      <c r="C9" s="116">
        <f>C10+C15</f>
        <v>0</v>
      </c>
      <c r="D9" s="166" t="s">
        <v>204</v>
      </c>
    </row>
    <row r="10" spans="1:6" ht="27.75" customHeight="1" x14ac:dyDescent="0.2">
      <c r="A10" s="140" t="s">
        <v>194</v>
      </c>
      <c r="B10" s="46" t="s">
        <v>265</v>
      </c>
      <c r="C10" s="8">
        <f>C11</f>
        <v>0</v>
      </c>
      <c r="D10" s="167" t="s">
        <v>205</v>
      </c>
    </row>
    <row r="11" spans="1:6" ht="29.25" customHeight="1" x14ac:dyDescent="0.2">
      <c r="A11" s="144" t="s">
        <v>195</v>
      </c>
      <c r="B11" s="143" t="s">
        <v>266</v>
      </c>
      <c r="C11" s="145">
        <f>C12+C13+C14</f>
        <v>0</v>
      </c>
      <c r="D11" s="168" t="s">
        <v>205</v>
      </c>
    </row>
    <row r="12" spans="1:6" customFormat="1" ht="15" x14ac:dyDescent="0.25">
      <c r="A12" s="136" t="s">
        <v>81</v>
      </c>
      <c r="B12" s="10" t="s">
        <v>3</v>
      </c>
      <c r="C12" s="7"/>
      <c r="D12" s="169" t="s">
        <v>207</v>
      </c>
    </row>
    <row r="13" spans="1:6" customFormat="1" ht="15" x14ac:dyDescent="0.25">
      <c r="A13" s="136" t="s">
        <v>82</v>
      </c>
      <c r="B13" s="10" t="s">
        <v>6</v>
      </c>
      <c r="C13" s="7"/>
      <c r="D13" s="169" t="s">
        <v>208</v>
      </c>
    </row>
    <row r="14" spans="1:6" customFormat="1" ht="15.75" customHeight="1" x14ac:dyDescent="0.25">
      <c r="A14" s="136" t="s">
        <v>189</v>
      </c>
      <c r="B14" s="10" t="s">
        <v>7</v>
      </c>
      <c r="C14" s="7"/>
      <c r="D14" s="169" t="s">
        <v>209</v>
      </c>
    </row>
    <row r="15" spans="1:6" ht="58.5" customHeight="1" x14ac:dyDescent="0.2">
      <c r="A15" s="140" t="s">
        <v>200</v>
      </c>
      <c r="B15" s="46" t="s">
        <v>267</v>
      </c>
      <c r="C15" s="8">
        <f>C16+C20</f>
        <v>0</v>
      </c>
      <c r="D15" s="167"/>
    </row>
    <row r="16" spans="1:6" ht="24" x14ac:dyDescent="0.2">
      <c r="A16" s="144" t="s">
        <v>260</v>
      </c>
      <c r="B16" s="143" t="s">
        <v>268</v>
      </c>
      <c r="C16" s="145">
        <f>C17+C18+C19</f>
        <v>0</v>
      </c>
      <c r="D16" s="168"/>
    </row>
    <row r="17" spans="1:4" customFormat="1" ht="15" x14ac:dyDescent="0.25">
      <c r="A17" s="136" t="s">
        <v>190</v>
      </c>
      <c r="B17" s="10" t="s">
        <v>201</v>
      </c>
      <c r="C17" s="7"/>
      <c r="D17" s="169" t="s">
        <v>206</v>
      </c>
    </row>
    <row r="18" spans="1:4" customFormat="1" ht="30" customHeight="1" x14ac:dyDescent="0.25">
      <c r="A18" s="136" t="s">
        <v>191</v>
      </c>
      <c r="B18" s="10" t="s">
        <v>41</v>
      </c>
      <c r="C18" s="7"/>
      <c r="D18" s="169" t="s">
        <v>210</v>
      </c>
    </row>
    <row r="19" spans="1:4" customFormat="1" ht="36.75" x14ac:dyDescent="0.25">
      <c r="A19" s="136" t="s">
        <v>192</v>
      </c>
      <c r="B19" s="10" t="s">
        <v>259</v>
      </c>
      <c r="C19" s="7"/>
      <c r="D19" s="169" t="s">
        <v>211</v>
      </c>
    </row>
    <row r="20" spans="1:4" ht="50.25" customHeight="1" x14ac:dyDescent="0.2">
      <c r="A20" s="144" t="s">
        <v>199</v>
      </c>
      <c r="B20" s="143" t="s">
        <v>269</v>
      </c>
      <c r="C20" s="145">
        <f>C21+C22</f>
        <v>0</v>
      </c>
      <c r="D20" s="168"/>
    </row>
    <row r="21" spans="1:4" customFormat="1" ht="55.5" customHeight="1" x14ac:dyDescent="0.25">
      <c r="A21" s="136" t="s">
        <v>196</v>
      </c>
      <c r="B21" s="10" t="s">
        <v>9</v>
      </c>
      <c r="C21" s="7"/>
      <c r="D21" s="169" t="s">
        <v>212</v>
      </c>
    </row>
    <row r="22" spans="1:4" customFormat="1" ht="17.25" customHeight="1" x14ac:dyDescent="0.25">
      <c r="A22" s="136" t="s">
        <v>197</v>
      </c>
      <c r="B22" s="10" t="s">
        <v>186</v>
      </c>
      <c r="C22" s="7"/>
      <c r="D22" s="169"/>
    </row>
    <row r="23" spans="1:4" ht="93.75" customHeight="1" x14ac:dyDescent="0.2">
      <c r="A23" s="162" t="s">
        <v>198</v>
      </c>
      <c r="B23" s="163" t="s">
        <v>193</v>
      </c>
      <c r="C23" s="116" t="e">
        <f>C9/C5*100</f>
        <v>#DIV/0!</v>
      </c>
      <c r="D23" s="166"/>
    </row>
    <row r="24" spans="1:4" x14ac:dyDescent="0.2">
      <c r="A24" s="142"/>
      <c r="B24" s="21"/>
    </row>
    <row r="26" spans="1:4" ht="86.25" customHeight="1" x14ac:dyDescent="0.2">
      <c r="A26" s="240" t="s">
        <v>315</v>
      </c>
      <c r="B26" s="241"/>
      <c r="C26" s="241"/>
      <c r="D26" s="242"/>
    </row>
    <row r="29" spans="1:4" x14ac:dyDescent="0.2">
      <c r="A29" s="130" t="s">
        <v>50</v>
      </c>
    </row>
    <row r="30" spans="1:4" ht="49.5" customHeight="1" x14ac:dyDescent="0.2">
      <c r="A30" s="238" t="s">
        <v>317</v>
      </c>
      <c r="B30" s="238"/>
      <c r="C30" s="238"/>
      <c r="D30" s="238"/>
    </row>
    <row r="31" spans="1:4" ht="36.75" customHeight="1" x14ac:dyDescent="0.2">
      <c r="A31" s="238" t="s">
        <v>316</v>
      </c>
      <c r="B31" s="238"/>
      <c r="C31" s="238"/>
      <c r="D31" s="238"/>
    </row>
    <row r="32" spans="1:4" x14ac:dyDescent="0.2">
      <c r="A32" s="238" t="s">
        <v>318</v>
      </c>
      <c r="B32" s="238"/>
      <c r="C32" s="238"/>
      <c r="D32" s="238"/>
    </row>
  </sheetData>
  <sheetProtection selectLockedCells="1" selectUnlockedCells="1"/>
  <mergeCells count="5">
    <mergeCell ref="A32:D32"/>
    <mergeCell ref="A1:C1"/>
    <mergeCell ref="A26:D26"/>
    <mergeCell ref="A31:D31"/>
    <mergeCell ref="A30:D30"/>
  </mergeCells>
  <phoneticPr fontId="25" type="noConversion"/>
  <pageMargins left="0.70866141732283472" right="0.70866141732283472" top="0.74803149606299213" bottom="0.74803149606299213" header="0.31496062992125984" footer="0.31496062992125984"/>
  <pageSetup paperSize="9" scale="70" orientation="portrait" r:id="rId1"/>
  <headerFooter>
    <oddFooter>&amp;L&amp;F/&amp;A&amp;R&amp;P/&amp;N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F141-977A-4163-B9E8-C36CE9B3B14A}">
  <sheetPr>
    <pageSetUpPr fitToPage="1"/>
  </sheetPr>
  <dimension ref="A1:D24"/>
  <sheetViews>
    <sheetView workbookViewId="0">
      <pane xSplit="1" ySplit="4" topLeftCell="B16" activePane="bottomRight" state="frozen"/>
      <selection activeCell="M9" sqref="M9"/>
      <selection pane="topRight" activeCell="M9" sqref="M9"/>
      <selection pane="bottomLeft" activeCell="M9" sqref="M9"/>
      <selection pane="bottomRight" activeCell="I21" sqref="I21"/>
    </sheetView>
  </sheetViews>
  <sheetFormatPr defaultRowHeight="15" x14ac:dyDescent="0.25"/>
  <cols>
    <col min="1" max="1" width="39.85546875" style="74" customWidth="1"/>
    <col min="2" max="2" width="15.42578125" style="73" customWidth="1"/>
    <col min="3" max="3" width="16.140625" style="73" customWidth="1"/>
    <col min="4" max="4" width="15.85546875" style="73" customWidth="1"/>
    <col min="6" max="6" width="18.42578125" customWidth="1"/>
  </cols>
  <sheetData>
    <row r="1" spans="1:4" ht="57" customHeight="1" x14ac:dyDescent="0.25">
      <c r="A1" s="250" t="s">
        <v>396</v>
      </c>
      <c r="B1" s="250"/>
      <c r="C1" s="250"/>
      <c r="D1" s="250"/>
    </row>
    <row r="3" spans="1:4" ht="38.25" x14ac:dyDescent="0.25">
      <c r="A3" s="83" t="s">
        <v>62</v>
      </c>
      <c r="B3" s="84" t="s">
        <v>372</v>
      </c>
      <c r="C3" s="84" t="s">
        <v>373</v>
      </c>
      <c r="D3" s="84" t="s">
        <v>383</v>
      </c>
    </row>
    <row r="4" spans="1:4" ht="12.75" customHeight="1" x14ac:dyDescent="0.25">
      <c r="A4" s="76" t="s">
        <v>39</v>
      </c>
      <c r="B4" s="77" t="s">
        <v>40</v>
      </c>
      <c r="C4" s="77" t="s">
        <v>55</v>
      </c>
      <c r="D4" s="77" t="s">
        <v>56</v>
      </c>
    </row>
    <row r="5" spans="1:4" ht="18.75" customHeight="1" x14ac:dyDescent="0.25">
      <c r="A5" s="78" t="s">
        <v>51</v>
      </c>
      <c r="B5" s="79"/>
      <c r="C5" s="79"/>
      <c r="D5" s="79"/>
    </row>
    <row r="6" spans="1:4" ht="18.75" customHeight="1" x14ac:dyDescent="0.25">
      <c r="A6" s="80" t="s">
        <v>52</v>
      </c>
      <c r="B6" s="81"/>
      <c r="C6" s="81"/>
      <c r="D6" s="81"/>
    </row>
    <row r="7" spans="1:4" ht="25.5" x14ac:dyDescent="0.25">
      <c r="A7" s="82" t="s">
        <v>53</v>
      </c>
      <c r="B7" s="85"/>
      <c r="C7" s="85"/>
      <c r="D7" s="85"/>
    </row>
    <row r="8" spans="1:4" ht="38.25" x14ac:dyDescent="0.25">
      <c r="A8" s="80" t="s">
        <v>76</v>
      </c>
      <c r="B8" s="93"/>
      <c r="C8" s="81"/>
      <c r="D8" s="81"/>
    </row>
    <row r="9" spans="1:4" ht="25.5" x14ac:dyDescent="0.25">
      <c r="A9" s="80" t="s">
        <v>255</v>
      </c>
      <c r="B9" s="93"/>
      <c r="C9" s="81"/>
      <c r="D9" s="81"/>
    </row>
    <row r="10" spans="1:4" ht="17.25" customHeight="1" x14ac:dyDescent="0.25">
      <c r="A10" s="80" t="s">
        <v>54</v>
      </c>
      <c r="B10" s="81">
        <f t="shared" ref="B10:D10" si="0">B6+B8-B9</f>
        <v>0</v>
      </c>
      <c r="C10" s="81">
        <f t="shared" si="0"/>
        <v>0</v>
      </c>
      <c r="D10" s="81">
        <f t="shared" si="0"/>
        <v>0</v>
      </c>
    </row>
    <row r="11" spans="1:4" ht="29.25" customHeight="1" x14ac:dyDescent="0.25">
      <c r="A11" s="96" t="s">
        <v>61</v>
      </c>
      <c r="B11" s="95">
        <f t="shared" ref="B11:D11" si="1">B7-B8+B9</f>
        <v>0</v>
      </c>
      <c r="C11" s="95">
        <f t="shared" si="1"/>
        <v>0</v>
      </c>
      <c r="D11" s="95">
        <f t="shared" si="1"/>
        <v>0</v>
      </c>
    </row>
    <row r="12" spans="1:4" ht="25.5" x14ac:dyDescent="0.25">
      <c r="A12" s="80" t="s">
        <v>78</v>
      </c>
      <c r="B12" s="81">
        <f t="shared" ref="B12:D12" si="2">B5-B6+B8-B9</f>
        <v>0</v>
      </c>
      <c r="C12" s="81">
        <f t="shared" si="2"/>
        <v>0</v>
      </c>
      <c r="D12" s="81">
        <f t="shared" si="2"/>
        <v>0</v>
      </c>
    </row>
    <row r="13" spans="1:4" ht="38.25" x14ac:dyDescent="0.25">
      <c r="A13" s="96" t="s">
        <v>391</v>
      </c>
      <c r="B13" s="97">
        <f>B9-B8</f>
        <v>0</v>
      </c>
      <c r="C13" s="97">
        <f t="shared" ref="C13:D13" si="3">C9-C8</f>
        <v>0</v>
      </c>
      <c r="D13" s="97">
        <f t="shared" si="3"/>
        <v>0</v>
      </c>
    </row>
    <row r="16" spans="1:4" s="1" customFormat="1" ht="86.25" customHeight="1" x14ac:dyDescent="0.2">
      <c r="A16" s="240" t="s">
        <v>315</v>
      </c>
      <c r="B16" s="241"/>
      <c r="C16" s="241"/>
      <c r="D16" s="242"/>
    </row>
    <row r="18" spans="1:4" x14ac:dyDescent="0.25">
      <c r="A18" s="249" t="s">
        <v>50</v>
      </c>
      <c r="B18" s="249"/>
      <c r="C18" s="249"/>
      <c r="D18" s="249"/>
    </row>
    <row r="19" spans="1:4" ht="39" customHeight="1" x14ac:dyDescent="0.25">
      <c r="A19" s="249" t="s">
        <v>403</v>
      </c>
      <c r="B19" s="249"/>
      <c r="C19" s="249"/>
      <c r="D19" s="249"/>
    </row>
    <row r="20" spans="1:4" ht="30.75" customHeight="1" x14ac:dyDescent="0.25">
      <c r="A20" s="249" t="s">
        <v>365</v>
      </c>
      <c r="B20" s="249"/>
      <c r="C20" s="249"/>
      <c r="D20" s="249"/>
    </row>
    <row r="21" spans="1:4" ht="38.25" customHeight="1" x14ac:dyDescent="0.25">
      <c r="A21" s="249" t="s">
        <v>366</v>
      </c>
      <c r="B21" s="249"/>
      <c r="C21" s="249"/>
      <c r="D21" s="249"/>
    </row>
    <row r="22" spans="1:4" ht="104.25" customHeight="1" x14ac:dyDescent="0.25">
      <c r="A22" s="249" t="s">
        <v>329</v>
      </c>
      <c r="B22" s="249"/>
      <c r="C22" s="249"/>
      <c r="D22" s="249"/>
    </row>
    <row r="23" spans="1:4" ht="46.5" customHeight="1" x14ac:dyDescent="0.25">
      <c r="A23" s="249" t="s">
        <v>330</v>
      </c>
      <c r="B23" s="249"/>
      <c r="C23" s="249"/>
      <c r="D23" s="249"/>
    </row>
    <row r="24" spans="1:4" ht="20.25" customHeight="1" x14ac:dyDescent="0.25">
      <c r="A24" s="249" t="s">
        <v>331</v>
      </c>
      <c r="B24" s="249"/>
      <c r="C24" s="249"/>
      <c r="D24" s="249"/>
    </row>
  </sheetData>
  <mergeCells count="9">
    <mergeCell ref="A22:D22"/>
    <mergeCell ref="A23:D23"/>
    <mergeCell ref="A24:D24"/>
    <mergeCell ref="A18:D18"/>
    <mergeCell ref="A1:D1"/>
    <mergeCell ref="A16:D16"/>
    <mergeCell ref="A19:D19"/>
    <mergeCell ref="A20:D20"/>
    <mergeCell ref="A21:D21"/>
  </mergeCells>
  <pageMargins left="0.70866141732283472" right="0.70866141732283472" top="0.74803149606299213" bottom="0.74803149606299213" header="0.31496062992125984" footer="0.31496062992125984"/>
  <pageSetup paperSize="9" scale="96" orientation="portrait" r:id="rId1"/>
  <headerFooter>
    <oddFooter>&amp;L&amp;F/&amp;A&amp;R&amp;P/&amp;N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9584-6971-4409-9F57-A41BF17646C1}">
  <sheetPr>
    <pageSetUpPr fitToPage="1"/>
  </sheetPr>
  <dimension ref="A1:F24"/>
  <sheetViews>
    <sheetView workbookViewId="0">
      <pane xSplit="1" ySplit="4" topLeftCell="B21" activePane="bottomRight" state="frozen"/>
      <selection activeCell="M9" sqref="M9"/>
      <selection pane="topRight" activeCell="M9" sqref="M9"/>
      <selection pane="bottomLeft" activeCell="M9" sqref="M9"/>
      <selection pane="bottomRight" activeCell="A25" sqref="A25"/>
    </sheetView>
  </sheetViews>
  <sheetFormatPr defaultRowHeight="12.75" x14ac:dyDescent="0.2"/>
  <cols>
    <col min="1" max="1" width="41.5703125" style="74" customWidth="1"/>
    <col min="2" max="2" width="14.7109375" style="73" customWidth="1"/>
    <col min="3" max="3" width="16.140625" style="73" customWidth="1"/>
    <col min="4" max="4" width="15.85546875" style="73" customWidth="1"/>
    <col min="5" max="5" width="9.140625" style="73"/>
    <col min="6" max="6" width="21.7109375" style="73" customWidth="1"/>
    <col min="7" max="16384" width="9.140625" style="73"/>
  </cols>
  <sheetData>
    <row r="1" spans="1:6" ht="57" customHeight="1" x14ac:dyDescent="0.25">
      <c r="A1" s="250" t="s">
        <v>397</v>
      </c>
      <c r="B1" s="250"/>
      <c r="C1" s="250"/>
      <c r="D1" s="250"/>
    </row>
    <row r="3" spans="1:6" s="75" customFormat="1" ht="53.25" customHeight="1" x14ac:dyDescent="0.2">
      <c r="A3" s="83" t="s">
        <v>62</v>
      </c>
      <c r="B3" s="84" t="s">
        <v>60</v>
      </c>
      <c r="C3" s="84" t="s">
        <v>58</v>
      </c>
      <c r="D3" s="84" t="s">
        <v>59</v>
      </c>
      <c r="F3" s="77" t="s">
        <v>219</v>
      </c>
    </row>
    <row r="4" spans="1:6" s="75" customFormat="1" ht="12" customHeight="1" x14ac:dyDescent="0.2">
      <c r="A4" s="76" t="s">
        <v>39</v>
      </c>
      <c r="B4" s="77" t="s">
        <v>40</v>
      </c>
      <c r="C4" s="77" t="s">
        <v>55</v>
      </c>
      <c r="D4" s="77" t="s">
        <v>56</v>
      </c>
      <c r="F4" s="77"/>
    </row>
    <row r="5" spans="1:6" ht="15.75" customHeight="1" x14ac:dyDescent="0.2">
      <c r="A5" s="99" t="s">
        <v>47</v>
      </c>
      <c r="B5" s="79"/>
      <c r="C5" s="79"/>
      <c r="D5" s="79"/>
      <c r="F5" s="193" t="s">
        <v>249</v>
      </c>
    </row>
    <row r="6" spans="1:6" ht="17.25" customHeight="1" x14ac:dyDescent="0.2">
      <c r="A6" s="80" t="s">
        <v>48</v>
      </c>
      <c r="B6" s="81"/>
      <c r="C6" s="81"/>
      <c r="D6" s="81"/>
      <c r="F6" s="194" t="s">
        <v>250</v>
      </c>
    </row>
    <row r="7" spans="1:6" ht="28.5" customHeight="1" x14ac:dyDescent="0.2">
      <c r="A7" s="94" t="s">
        <v>321</v>
      </c>
      <c r="B7" s="95"/>
      <c r="C7" s="95"/>
      <c r="D7" s="95"/>
      <c r="F7" s="195"/>
    </row>
    <row r="8" spans="1:6" ht="38.25" x14ac:dyDescent="0.2">
      <c r="A8" s="235" t="s">
        <v>320</v>
      </c>
      <c r="B8" s="93"/>
      <c r="C8" s="81"/>
      <c r="D8" s="81"/>
      <c r="F8" s="194" t="s">
        <v>251</v>
      </c>
    </row>
    <row r="9" spans="1:6" ht="27" customHeight="1" x14ac:dyDescent="0.2">
      <c r="A9" s="80" t="s">
        <v>319</v>
      </c>
      <c r="B9" s="93"/>
      <c r="C9" s="81"/>
      <c r="D9" s="81"/>
      <c r="F9" s="194" t="s">
        <v>252</v>
      </c>
    </row>
    <row r="10" spans="1:6" ht="18.75" customHeight="1" x14ac:dyDescent="0.2">
      <c r="A10" s="80" t="s">
        <v>49</v>
      </c>
      <c r="B10" s="81">
        <f t="shared" ref="B10:D10" si="0">B6+B8-B9</f>
        <v>0</v>
      </c>
      <c r="C10" s="81">
        <f t="shared" si="0"/>
        <v>0</v>
      </c>
      <c r="D10" s="81">
        <f t="shared" si="0"/>
        <v>0</v>
      </c>
      <c r="F10" s="194" t="s">
        <v>218</v>
      </c>
    </row>
    <row r="11" spans="1:6" ht="39" customHeight="1" x14ac:dyDescent="0.2">
      <c r="A11" s="96" t="s">
        <v>77</v>
      </c>
      <c r="B11" s="95">
        <f t="shared" ref="B11:D11" si="1">B7-B8+B9</f>
        <v>0</v>
      </c>
      <c r="C11" s="95">
        <f t="shared" si="1"/>
        <v>0</v>
      </c>
      <c r="D11" s="95">
        <f t="shared" si="1"/>
        <v>0</v>
      </c>
      <c r="F11" s="195" t="s">
        <v>254</v>
      </c>
    </row>
    <row r="12" spans="1:6" ht="30" customHeight="1" x14ac:dyDescent="0.2">
      <c r="A12" s="80" t="s">
        <v>75</v>
      </c>
      <c r="B12" s="81">
        <f t="shared" ref="B12:D12" si="2">B5-B6+B8-B9</f>
        <v>0</v>
      </c>
      <c r="C12" s="81">
        <f t="shared" si="2"/>
        <v>0</v>
      </c>
      <c r="D12" s="81">
        <f t="shared" si="2"/>
        <v>0</v>
      </c>
      <c r="F12" s="194"/>
    </row>
    <row r="13" spans="1:6" ht="27" customHeight="1" x14ac:dyDescent="0.2">
      <c r="A13" s="96" t="s">
        <v>328</v>
      </c>
      <c r="B13" s="97">
        <f>B9-B8</f>
        <v>0</v>
      </c>
      <c r="C13" s="97">
        <f t="shared" ref="C13:D13" si="3">C9-C8</f>
        <v>0</v>
      </c>
      <c r="D13" s="97">
        <f t="shared" si="3"/>
        <v>0</v>
      </c>
      <c r="F13" s="195" t="s">
        <v>253</v>
      </c>
    </row>
    <row r="14" spans="1:6" ht="22.5" customHeight="1" x14ac:dyDescent="0.2"/>
    <row r="17" spans="1:4" s="129" customFormat="1" ht="11.25" x14ac:dyDescent="0.2">
      <c r="A17" s="186" t="s">
        <v>50</v>
      </c>
    </row>
    <row r="18" spans="1:4" s="225" customFormat="1" ht="40.5" customHeight="1" x14ac:dyDescent="0.2">
      <c r="A18" s="249" t="s">
        <v>367</v>
      </c>
      <c r="B18" s="249"/>
      <c r="C18" s="249"/>
      <c r="D18" s="249"/>
    </row>
    <row r="19" spans="1:4" s="225" customFormat="1" ht="27" customHeight="1" x14ac:dyDescent="0.2">
      <c r="A19" s="249" t="s">
        <v>368</v>
      </c>
      <c r="B19" s="249"/>
      <c r="C19" s="249"/>
      <c r="D19" s="249"/>
    </row>
    <row r="20" spans="1:4" s="225" customFormat="1" ht="29.25" customHeight="1" x14ac:dyDescent="0.2">
      <c r="A20" s="249" t="s">
        <v>369</v>
      </c>
      <c r="B20" s="249"/>
      <c r="C20" s="249"/>
      <c r="D20" s="249"/>
    </row>
    <row r="21" spans="1:4" s="225" customFormat="1" ht="84" customHeight="1" x14ac:dyDescent="0.2">
      <c r="A21" s="249" t="s">
        <v>332</v>
      </c>
      <c r="B21" s="249"/>
      <c r="C21" s="249"/>
      <c r="D21" s="249"/>
    </row>
    <row r="22" spans="1:4" s="225" customFormat="1" ht="43.5" customHeight="1" x14ac:dyDescent="0.2">
      <c r="A22" s="249" t="s">
        <v>333</v>
      </c>
      <c r="B22" s="249"/>
      <c r="C22" s="249"/>
      <c r="D22" s="249"/>
    </row>
    <row r="23" spans="1:4" s="129" customFormat="1" ht="147.75" customHeight="1" x14ac:dyDescent="0.2">
      <c r="A23" s="249" t="s">
        <v>334</v>
      </c>
      <c r="B23" s="249"/>
      <c r="C23" s="249"/>
      <c r="D23" s="249"/>
    </row>
    <row r="24" spans="1:4" s="129" customFormat="1" ht="84.75" customHeight="1" x14ac:dyDescent="0.2">
      <c r="A24" s="249" t="s">
        <v>335</v>
      </c>
      <c r="B24" s="249"/>
      <c r="C24" s="249"/>
      <c r="D24" s="249"/>
    </row>
  </sheetData>
  <mergeCells count="8">
    <mergeCell ref="A24:D24"/>
    <mergeCell ref="A23:D23"/>
    <mergeCell ref="A1:D1"/>
    <mergeCell ref="A18:D18"/>
    <mergeCell ref="A19:D19"/>
    <mergeCell ref="A20:D20"/>
    <mergeCell ref="A21:D21"/>
    <mergeCell ref="A22:D22"/>
  </mergeCells>
  <pageMargins left="0.70866141732283472" right="0.70866141732283472" top="0.74803149606299213" bottom="0.74803149606299213" header="0.31496062992125984" footer="0.31496062992125984"/>
  <pageSetup paperSize="9" scale="56" orientation="landscape" r:id="rId1"/>
  <headerFooter>
    <oddFooter>&amp;L&amp;F/&amp;A&amp;R&amp;P/&amp;N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257B-756F-40A8-9567-278F3EF7554E}">
  <sheetPr>
    <pageSetUpPr fitToPage="1"/>
  </sheetPr>
  <dimension ref="A1:N69"/>
  <sheetViews>
    <sheetView zoomScale="109" zoomScaleNormal="90" workbookViewId="0">
      <selection activeCell="M9" sqref="M9"/>
    </sheetView>
  </sheetViews>
  <sheetFormatPr defaultColWidth="9.140625" defaultRowHeight="12" x14ac:dyDescent="0.2"/>
  <cols>
    <col min="1" max="1" width="9.85546875" style="186" customWidth="1"/>
    <col min="2" max="2" width="54.28515625" style="88" customWidth="1"/>
    <col min="3" max="8" width="18.42578125" style="1" customWidth="1"/>
    <col min="9" max="10" width="19.28515625" style="1" customWidth="1"/>
    <col min="11" max="11" width="18.42578125" style="1" customWidth="1"/>
    <col min="12" max="12" width="54.7109375" style="159" customWidth="1"/>
    <col min="13" max="13" width="19.7109375" style="159" customWidth="1"/>
    <col min="14" max="16384" width="9.140625" style="1"/>
  </cols>
  <sheetData>
    <row r="1" spans="1:14" ht="63" customHeight="1" x14ac:dyDescent="0.25">
      <c r="A1" s="239" t="s">
        <v>398</v>
      </c>
      <c r="B1" s="239"/>
      <c r="C1" s="239"/>
      <c r="D1" s="239"/>
      <c r="E1" s="239"/>
      <c r="F1" s="239"/>
      <c r="G1" s="239"/>
      <c r="H1" s="239"/>
      <c r="I1" s="239"/>
      <c r="J1" s="239"/>
      <c r="K1" s="239"/>
      <c r="L1" s="239"/>
    </row>
    <row r="2" spans="1:14" s="56" customFormat="1" ht="31.5" customHeight="1" x14ac:dyDescent="0.25">
      <c r="A2" s="182"/>
      <c r="B2" s="89"/>
      <c r="C2" s="54"/>
      <c r="D2" s="208"/>
      <c r="E2" s="208"/>
      <c r="F2" s="54"/>
      <c r="G2" s="208"/>
      <c r="H2" s="208"/>
      <c r="I2" s="54"/>
      <c r="J2" s="208"/>
      <c r="K2" s="212"/>
      <c r="L2" s="160"/>
      <c r="M2" s="160"/>
    </row>
    <row r="3" spans="1:14" ht="60" x14ac:dyDescent="0.25">
      <c r="A3" s="183" t="s">
        <v>79</v>
      </c>
      <c r="B3" s="90" t="s">
        <v>62</v>
      </c>
      <c r="C3" s="2" t="s">
        <v>372</v>
      </c>
      <c r="D3" s="209"/>
      <c r="E3" s="210"/>
      <c r="F3" s="2" t="s">
        <v>373</v>
      </c>
      <c r="G3" s="209"/>
      <c r="H3" s="210"/>
      <c r="I3" s="2" t="s">
        <v>383</v>
      </c>
      <c r="J3" s="209"/>
      <c r="K3" s="207"/>
      <c r="L3" s="131" t="s">
        <v>70</v>
      </c>
      <c r="M3" s="131" t="s">
        <v>185</v>
      </c>
    </row>
    <row r="4" spans="1:14" customFormat="1" ht="19.5" customHeight="1" x14ac:dyDescent="0.25">
      <c r="A4" s="187" t="s">
        <v>220</v>
      </c>
      <c r="B4" s="11" t="s">
        <v>28</v>
      </c>
      <c r="C4" s="18"/>
      <c r="D4" s="211"/>
      <c r="E4" s="205"/>
      <c r="F4" s="18"/>
      <c r="G4" s="211"/>
      <c r="H4" s="205"/>
      <c r="I4" s="18"/>
      <c r="J4" s="211"/>
      <c r="K4" s="205"/>
      <c r="L4" s="86"/>
      <c r="M4" s="86"/>
    </row>
    <row r="5" spans="1:14" ht="19.5" customHeight="1" x14ac:dyDescent="0.25">
      <c r="A5" s="188" t="s">
        <v>221</v>
      </c>
      <c r="B5" s="91" t="s">
        <v>29</v>
      </c>
      <c r="C5" s="19"/>
      <c r="D5" s="204"/>
      <c r="E5" s="205"/>
      <c r="F5" s="19"/>
      <c r="G5" s="204"/>
      <c r="H5" s="205"/>
      <c r="I5" s="19"/>
      <c r="J5" s="204"/>
      <c r="K5" s="206"/>
      <c r="L5" s="87"/>
      <c r="M5" s="87"/>
    </row>
    <row r="6" spans="1:14" ht="19.5" customHeight="1" x14ac:dyDescent="0.25">
      <c r="A6" s="188" t="s">
        <v>341</v>
      </c>
      <c r="B6" s="91" t="s">
        <v>342</v>
      </c>
      <c r="C6" s="19"/>
      <c r="D6" s="204"/>
      <c r="E6" s="205"/>
      <c r="F6" s="19"/>
      <c r="G6" s="204"/>
      <c r="H6" s="205"/>
      <c r="I6" s="19"/>
      <c r="J6" s="204"/>
      <c r="K6" s="206"/>
      <c r="L6" s="87"/>
      <c r="M6" s="87"/>
    </row>
    <row r="7" spans="1:14" ht="29.25" customHeight="1" x14ac:dyDescent="0.25">
      <c r="A7" s="233" t="s">
        <v>222</v>
      </c>
      <c r="B7" s="234" t="s">
        <v>324</v>
      </c>
      <c r="C7" s="224"/>
      <c r="D7" s="204"/>
      <c r="E7" s="205"/>
      <c r="F7" s="19"/>
      <c r="G7" s="204"/>
      <c r="H7" s="205"/>
      <c r="I7" s="19"/>
      <c r="J7" s="204"/>
      <c r="K7" s="206"/>
      <c r="L7" s="87"/>
      <c r="M7" s="87"/>
    </row>
    <row r="8" spans="1:14" ht="24.75" x14ac:dyDescent="0.25">
      <c r="A8" s="188" t="s">
        <v>223</v>
      </c>
      <c r="B8" s="91" t="s">
        <v>325</v>
      </c>
      <c r="C8" s="224"/>
      <c r="D8" s="204"/>
      <c r="E8" s="205"/>
      <c r="F8" s="19"/>
      <c r="G8" s="204"/>
      <c r="H8" s="205"/>
      <c r="I8" s="19"/>
      <c r="J8" s="204"/>
      <c r="K8" s="206"/>
      <c r="L8" s="87"/>
      <c r="M8" s="87"/>
    </row>
    <row r="9" spans="1:14" ht="19.5" customHeight="1" x14ac:dyDescent="0.25">
      <c r="A9" s="189" t="s">
        <v>224</v>
      </c>
      <c r="B9" s="17" t="s">
        <v>71</v>
      </c>
      <c r="C9" s="20">
        <f>C5-C7+C8</f>
        <v>0</v>
      </c>
      <c r="D9" s="204"/>
      <c r="E9" s="205"/>
      <c r="F9" s="20">
        <f>F5-F7+F8</f>
        <v>0</v>
      </c>
      <c r="G9" s="204"/>
      <c r="H9" s="205"/>
      <c r="I9" s="20">
        <f>I5-I7+I8</f>
        <v>0</v>
      </c>
      <c r="J9" s="204"/>
      <c r="K9" s="206"/>
      <c r="L9" s="87"/>
      <c r="M9" s="87"/>
    </row>
    <row r="10" spans="1:14" ht="24" customHeight="1" x14ac:dyDescent="0.25">
      <c r="A10" s="190" t="s">
        <v>322</v>
      </c>
      <c r="B10" s="98" t="s">
        <v>327</v>
      </c>
      <c r="C10" s="20">
        <f>C8-C7</f>
        <v>0</v>
      </c>
      <c r="D10" s="204"/>
      <c r="E10" s="205"/>
      <c r="F10" s="20">
        <f>F8-F7</f>
        <v>0</v>
      </c>
      <c r="G10" s="204"/>
      <c r="H10" s="205"/>
      <c r="I10" s="20">
        <f>I8-I7</f>
        <v>0</v>
      </c>
      <c r="J10" s="204"/>
      <c r="K10" s="206"/>
      <c r="L10" s="87"/>
      <c r="M10" s="87"/>
    </row>
    <row r="11" spans="1:14" ht="24" customHeight="1" x14ac:dyDescent="0.25">
      <c r="A11" s="221" t="s">
        <v>284</v>
      </c>
      <c r="B11" s="222" t="s">
        <v>326</v>
      </c>
      <c r="C11" s="223"/>
      <c r="D11" s="204"/>
      <c r="E11" s="205"/>
      <c r="F11" s="223"/>
      <c r="G11" s="204"/>
      <c r="H11" s="205"/>
      <c r="I11" s="223"/>
      <c r="J11" s="204"/>
      <c r="K11" s="206"/>
      <c r="L11" s="87"/>
      <c r="M11" s="87"/>
    </row>
    <row r="12" spans="1:14" ht="24" customHeight="1" x14ac:dyDescent="0.25">
      <c r="A12" s="190" t="s">
        <v>343</v>
      </c>
      <c r="B12" s="98" t="s">
        <v>344</v>
      </c>
      <c r="C12" s="20">
        <f>C6+C10</f>
        <v>0</v>
      </c>
      <c r="D12" s="204"/>
      <c r="E12" s="205"/>
      <c r="F12" s="20"/>
      <c r="G12" s="204"/>
      <c r="H12" s="205"/>
      <c r="I12" s="20"/>
      <c r="J12" s="204"/>
      <c r="K12" s="206"/>
      <c r="L12" s="87"/>
      <c r="M12" s="87"/>
    </row>
    <row r="13" spans="1:14" s="207" customFormat="1" ht="24" customHeight="1" x14ac:dyDescent="0.25">
      <c r="A13" s="202"/>
      <c r="B13" s="203"/>
      <c r="C13" s="204"/>
      <c r="D13" s="204"/>
      <c r="E13" s="205"/>
      <c r="F13" s="204"/>
      <c r="G13" s="204"/>
      <c r="H13" s="205"/>
      <c r="I13" s="204"/>
      <c r="J13" s="204"/>
      <c r="K13" s="230"/>
      <c r="L13" s="231"/>
      <c r="M13" s="231"/>
      <c r="N13" s="232"/>
    </row>
    <row r="14" spans="1:14" ht="24.75" customHeight="1" x14ac:dyDescent="0.2">
      <c r="A14" s="184"/>
      <c r="B14" s="92"/>
      <c r="C14" s="254" t="s">
        <v>384</v>
      </c>
      <c r="D14" s="254"/>
      <c r="E14" s="254"/>
      <c r="F14" s="255" t="s">
        <v>385</v>
      </c>
      <c r="G14" s="255"/>
      <c r="H14" s="255"/>
      <c r="I14" s="256" t="s">
        <v>386</v>
      </c>
      <c r="J14" s="256"/>
      <c r="K14" s="256"/>
      <c r="L14" s="87"/>
      <c r="M14" s="87"/>
    </row>
    <row r="15" spans="1:14" ht="60" x14ac:dyDescent="0.2">
      <c r="A15" s="183" t="s">
        <v>79</v>
      </c>
      <c r="B15" s="91" t="s">
        <v>248</v>
      </c>
      <c r="C15" s="199" t="s">
        <v>272</v>
      </c>
      <c r="D15" s="199" t="s">
        <v>273</v>
      </c>
      <c r="E15" s="199" t="s">
        <v>274</v>
      </c>
      <c r="F15" s="200" t="s">
        <v>272</v>
      </c>
      <c r="G15" s="200" t="s">
        <v>273</v>
      </c>
      <c r="H15" s="200" t="s">
        <v>274</v>
      </c>
      <c r="I15" s="201" t="s">
        <v>272</v>
      </c>
      <c r="J15" s="201" t="s">
        <v>273</v>
      </c>
      <c r="K15" s="201" t="s">
        <v>274</v>
      </c>
      <c r="L15" s="131" t="s">
        <v>70</v>
      </c>
      <c r="M15" s="131" t="s">
        <v>185</v>
      </c>
    </row>
    <row r="16" spans="1:14" s="220" customFormat="1" x14ac:dyDescent="0.2">
      <c r="A16" s="183"/>
      <c r="B16" s="183" t="s">
        <v>39</v>
      </c>
      <c r="C16" s="216" t="s">
        <v>40</v>
      </c>
      <c r="D16" s="216" t="s">
        <v>277</v>
      </c>
      <c r="E16" s="216" t="s">
        <v>278</v>
      </c>
      <c r="F16" s="217" t="s">
        <v>57</v>
      </c>
      <c r="G16" s="217" t="s">
        <v>279</v>
      </c>
      <c r="H16" s="217" t="s">
        <v>280</v>
      </c>
      <c r="I16" s="218" t="s">
        <v>275</v>
      </c>
      <c r="J16" s="218" t="s">
        <v>281</v>
      </c>
      <c r="K16" s="218" t="s">
        <v>282</v>
      </c>
      <c r="L16" s="219" t="s">
        <v>283</v>
      </c>
      <c r="M16" s="219" t="s">
        <v>276</v>
      </c>
    </row>
    <row r="17" spans="1:14" customFormat="1" ht="21" customHeight="1" x14ac:dyDescent="0.25">
      <c r="A17" s="187" t="s">
        <v>387</v>
      </c>
      <c r="B17" s="11" t="s">
        <v>64</v>
      </c>
      <c r="C17" s="60">
        <f>C18+C25</f>
        <v>0</v>
      </c>
      <c r="D17" s="60">
        <f t="shared" ref="D17:K17" si="0">D18+D25</f>
        <v>0</v>
      </c>
      <c r="E17" s="60">
        <f t="shared" si="0"/>
        <v>0</v>
      </c>
      <c r="F17" s="60">
        <f t="shared" si="0"/>
        <v>0</v>
      </c>
      <c r="G17" s="60">
        <f t="shared" si="0"/>
        <v>0</v>
      </c>
      <c r="H17" s="60">
        <f t="shared" si="0"/>
        <v>0</v>
      </c>
      <c r="I17" s="60">
        <f t="shared" si="0"/>
        <v>0</v>
      </c>
      <c r="J17" s="60">
        <f t="shared" si="0"/>
        <v>0</v>
      </c>
      <c r="K17" s="60">
        <f t="shared" si="0"/>
        <v>0</v>
      </c>
      <c r="L17" s="86"/>
      <c r="M17" s="86"/>
    </row>
    <row r="18" spans="1:14" customFormat="1" ht="19.5" x14ac:dyDescent="0.25">
      <c r="A18" s="187" t="s">
        <v>388</v>
      </c>
      <c r="B18" s="11" t="s">
        <v>30</v>
      </c>
      <c r="C18" s="61">
        <f>C19+C24</f>
        <v>0</v>
      </c>
      <c r="D18" s="61">
        <f t="shared" ref="D18:K18" si="1">D19+D24</f>
        <v>0</v>
      </c>
      <c r="E18" s="61">
        <f t="shared" si="1"/>
        <v>0</v>
      </c>
      <c r="F18" s="61">
        <f t="shared" si="1"/>
        <v>0</v>
      </c>
      <c r="G18" s="61">
        <f t="shared" si="1"/>
        <v>0</v>
      </c>
      <c r="H18" s="61">
        <f t="shared" si="1"/>
        <v>0</v>
      </c>
      <c r="I18" s="61">
        <f t="shared" si="1"/>
        <v>0</v>
      </c>
      <c r="J18" s="61">
        <f t="shared" si="1"/>
        <v>0</v>
      </c>
      <c r="K18" s="61">
        <f t="shared" si="1"/>
        <v>0</v>
      </c>
      <c r="L18" s="86"/>
      <c r="M18" s="86"/>
    </row>
    <row r="19" spans="1:14" customFormat="1" ht="37.5" x14ac:dyDescent="0.25">
      <c r="A19" s="191" t="s">
        <v>389</v>
      </c>
      <c r="B19" s="9" t="s">
        <v>31</v>
      </c>
      <c r="C19" s="62">
        <f>C20+C21+C22+C23</f>
        <v>0</v>
      </c>
      <c r="D19" s="62">
        <f t="shared" ref="D19:K19" si="2">D20+D21+D22+D23</f>
        <v>0</v>
      </c>
      <c r="E19" s="62">
        <f t="shared" si="2"/>
        <v>0</v>
      </c>
      <c r="F19" s="62">
        <f t="shared" si="2"/>
        <v>0</v>
      </c>
      <c r="G19" s="62">
        <f t="shared" si="2"/>
        <v>0</v>
      </c>
      <c r="H19" s="62">
        <f t="shared" si="2"/>
        <v>0</v>
      </c>
      <c r="I19" s="62">
        <f t="shared" si="2"/>
        <v>0</v>
      </c>
      <c r="J19" s="62">
        <f t="shared" si="2"/>
        <v>0</v>
      </c>
      <c r="K19" s="62">
        <f t="shared" si="2"/>
        <v>0</v>
      </c>
      <c r="L19" s="86"/>
      <c r="M19" s="86"/>
    </row>
    <row r="20" spans="1:14" customFormat="1" ht="16.5" customHeight="1" x14ac:dyDescent="0.25">
      <c r="A20" s="192" t="s">
        <v>227</v>
      </c>
      <c r="B20" s="10" t="s">
        <v>65</v>
      </c>
      <c r="C20" s="64"/>
      <c r="D20" s="64"/>
      <c r="E20" s="64"/>
      <c r="F20" s="64"/>
      <c r="G20" s="64"/>
      <c r="H20" s="64"/>
      <c r="I20" s="64"/>
      <c r="J20" s="64"/>
      <c r="K20" s="64"/>
      <c r="L20" s="86"/>
      <c r="M20" s="86"/>
    </row>
    <row r="21" spans="1:14" customFormat="1" ht="16.5" customHeight="1" x14ac:dyDescent="0.25">
      <c r="A21" s="192" t="s">
        <v>228</v>
      </c>
      <c r="B21" s="10" t="s">
        <v>66</v>
      </c>
      <c r="C21" s="64"/>
      <c r="D21" s="64"/>
      <c r="E21" s="64"/>
      <c r="F21" s="64"/>
      <c r="G21" s="64"/>
      <c r="H21" s="64"/>
      <c r="I21" s="64"/>
      <c r="J21" s="64"/>
      <c r="K21" s="64"/>
      <c r="L21" s="86"/>
      <c r="M21" s="86"/>
    </row>
    <row r="22" spans="1:14" customFormat="1" ht="25.5" customHeight="1" x14ac:dyDescent="0.25">
      <c r="A22" s="192" t="s">
        <v>229</v>
      </c>
      <c r="B22" s="10" t="s">
        <v>69</v>
      </c>
      <c r="C22" s="63">
        <f>C20*0.02</f>
        <v>0</v>
      </c>
      <c r="D22" s="63">
        <f t="shared" ref="D22:K22" si="3">D20*0.02</f>
        <v>0</v>
      </c>
      <c r="E22" s="63">
        <f t="shared" si="3"/>
        <v>0</v>
      </c>
      <c r="F22" s="63">
        <f t="shared" si="3"/>
        <v>0</v>
      </c>
      <c r="G22" s="63">
        <f t="shared" si="3"/>
        <v>0</v>
      </c>
      <c r="H22" s="63">
        <f t="shared" si="3"/>
        <v>0</v>
      </c>
      <c r="I22" s="63">
        <f t="shared" si="3"/>
        <v>0</v>
      </c>
      <c r="J22" s="63">
        <f t="shared" si="3"/>
        <v>0</v>
      </c>
      <c r="K22" s="63">
        <f t="shared" si="3"/>
        <v>0</v>
      </c>
      <c r="L22" s="86"/>
      <c r="M22" s="86"/>
    </row>
    <row r="23" spans="1:14" customFormat="1" ht="48.75" x14ac:dyDescent="0.25">
      <c r="A23" s="192" t="s">
        <v>230</v>
      </c>
      <c r="B23" s="10" t="s">
        <v>67</v>
      </c>
      <c r="C23" s="63"/>
      <c r="D23" s="63"/>
      <c r="E23" s="63"/>
      <c r="F23" s="63"/>
      <c r="G23" s="63"/>
      <c r="H23" s="63"/>
      <c r="I23" s="63"/>
      <c r="J23" s="63"/>
      <c r="K23" s="63"/>
      <c r="L23" s="86"/>
      <c r="M23" s="86"/>
    </row>
    <row r="24" spans="1:14" customFormat="1" ht="15" x14ac:dyDescent="0.25">
      <c r="A24" s="191" t="s">
        <v>231</v>
      </c>
      <c r="B24" s="9" t="s">
        <v>68</v>
      </c>
      <c r="C24" s="65"/>
      <c r="D24" s="65"/>
      <c r="E24" s="65"/>
      <c r="F24" s="65"/>
      <c r="G24" s="65"/>
      <c r="H24" s="65"/>
      <c r="I24" s="65"/>
      <c r="J24" s="65"/>
      <c r="K24" s="65"/>
      <c r="L24" s="86"/>
      <c r="M24" s="86"/>
    </row>
    <row r="25" spans="1:14" customFormat="1" ht="21" x14ac:dyDescent="0.25">
      <c r="A25" s="187" t="s">
        <v>390</v>
      </c>
      <c r="B25" s="11" t="s">
        <v>74</v>
      </c>
      <c r="C25" s="61">
        <f>SUM(C26:C37)</f>
        <v>0</v>
      </c>
      <c r="D25" s="61">
        <f t="shared" ref="D25:K25" si="4">SUM(D26:D37)</f>
        <v>0</v>
      </c>
      <c r="E25" s="61">
        <f t="shared" si="4"/>
        <v>0</v>
      </c>
      <c r="F25" s="61">
        <f t="shared" si="4"/>
        <v>0</v>
      </c>
      <c r="G25" s="61">
        <f t="shared" si="4"/>
        <v>0</v>
      </c>
      <c r="H25" s="61">
        <f t="shared" si="4"/>
        <v>0</v>
      </c>
      <c r="I25" s="61">
        <f t="shared" si="4"/>
        <v>0</v>
      </c>
      <c r="J25" s="61">
        <f t="shared" si="4"/>
        <v>0</v>
      </c>
      <c r="K25" s="61">
        <f t="shared" si="4"/>
        <v>0</v>
      </c>
      <c r="L25" s="86"/>
      <c r="M25" s="86"/>
    </row>
    <row r="26" spans="1:14" customFormat="1" ht="15" x14ac:dyDescent="0.25">
      <c r="A26" s="192" t="s">
        <v>233</v>
      </c>
      <c r="B26" s="10" t="s">
        <v>20</v>
      </c>
      <c r="C26" s="63"/>
      <c r="D26" s="63"/>
      <c r="E26" s="63"/>
      <c r="F26" s="64"/>
      <c r="G26" s="64"/>
      <c r="H26" s="64"/>
      <c r="I26" s="64"/>
      <c r="J26" s="64"/>
      <c r="K26" s="64"/>
      <c r="L26" s="86"/>
      <c r="M26" s="86"/>
      <c r="N26" s="1"/>
    </row>
    <row r="27" spans="1:14" customFormat="1" ht="15" x14ac:dyDescent="0.25">
      <c r="A27" s="192" t="s">
        <v>234</v>
      </c>
      <c r="B27" s="10" t="s">
        <v>21</v>
      </c>
      <c r="C27" s="63"/>
      <c r="D27" s="63"/>
      <c r="E27" s="63"/>
      <c r="F27" s="63"/>
      <c r="G27" s="63"/>
      <c r="H27" s="64"/>
      <c r="I27" s="63"/>
      <c r="J27" s="63"/>
      <c r="K27" s="64"/>
      <c r="L27" s="86"/>
      <c r="M27" s="86"/>
      <c r="N27" s="1"/>
    </row>
    <row r="28" spans="1:14" customFormat="1" ht="15" x14ac:dyDescent="0.25">
      <c r="A28" s="192" t="s">
        <v>235</v>
      </c>
      <c r="B28" s="10" t="s">
        <v>22</v>
      </c>
      <c r="C28" s="63"/>
      <c r="D28" s="63"/>
      <c r="E28" s="63"/>
      <c r="F28" s="63"/>
      <c r="G28" s="63"/>
      <c r="H28" s="64"/>
      <c r="I28" s="63"/>
      <c r="J28" s="63"/>
      <c r="K28" s="64"/>
      <c r="L28" s="86"/>
      <c r="M28" s="86"/>
      <c r="N28" s="1"/>
    </row>
    <row r="29" spans="1:14" customFormat="1" ht="15" x14ac:dyDescent="0.25">
      <c r="A29" s="192" t="s">
        <v>236</v>
      </c>
      <c r="B29" s="10" t="s">
        <v>23</v>
      </c>
      <c r="C29" s="64"/>
      <c r="D29" s="64"/>
      <c r="E29" s="63"/>
      <c r="F29" s="64"/>
      <c r="G29" s="64"/>
      <c r="H29" s="64"/>
      <c r="I29" s="64"/>
      <c r="J29" s="64"/>
      <c r="K29" s="64"/>
      <c r="L29" s="86"/>
      <c r="M29" s="86"/>
      <c r="N29" s="1"/>
    </row>
    <row r="30" spans="1:14" customFormat="1" ht="15" x14ac:dyDescent="0.25">
      <c r="A30" s="192" t="s">
        <v>237</v>
      </c>
      <c r="B30" s="10" t="s">
        <v>44</v>
      </c>
      <c r="C30" s="64"/>
      <c r="D30" s="64"/>
      <c r="E30" s="63"/>
      <c r="F30" s="64"/>
      <c r="G30" s="64"/>
      <c r="H30" s="64"/>
      <c r="I30" s="64"/>
      <c r="J30" s="64"/>
      <c r="K30" s="64"/>
      <c r="L30" s="86"/>
      <c r="M30" s="86"/>
      <c r="N30" s="1"/>
    </row>
    <row r="31" spans="1:14" customFormat="1" ht="15" x14ac:dyDescent="0.25">
      <c r="A31" s="192" t="s">
        <v>238</v>
      </c>
      <c r="B31" s="10" t="s">
        <v>24</v>
      </c>
      <c r="C31" s="64"/>
      <c r="D31" s="64"/>
      <c r="E31" s="63"/>
      <c r="F31" s="64"/>
      <c r="G31" s="64"/>
      <c r="H31" s="64"/>
      <c r="I31" s="64"/>
      <c r="J31" s="64"/>
      <c r="K31" s="64"/>
      <c r="L31" s="86"/>
      <c r="M31" s="86"/>
      <c r="N31" s="1"/>
    </row>
    <row r="32" spans="1:14" customFormat="1" ht="15" x14ac:dyDescent="0.25">
      <c r="A32" s="192" t="s">
        <v>239</v>
      </c>
      <c r="B32" s="10" t="s">
        <v>32</v>
      </c>
      <c r="C32" s="64"/>
      <c r="D32" s="64"/>
      <c r="E32" s="63"/>
      <c r="F32" s="64"/>
      <c r="G32" s="64"/>
      <c r="H32" s="64"/>
      <c r="I32" s="64"/>
      <c r="J32" s="64"/>
      <c r="K32" s="64"/>
      <c r="L32" s="86"/>
      <c r="M32" s="86"/>
      <c r="N32" s="1"/>
    </row>
    <row r="33" spans="1:14" customFormat="1" ht="15" x14ac:dyDescent="0.25">
      <c r="A33" s="192" t="s">
        <v>240</v>
      </c>
      <c r="B33" s="10" t="s">
        <v>45</v>
      </c>
      <c r="C33" s="64"/>
      <c r="D33" s="64"/>
      <c r="E33" s="63"/>
      <c r="F33" s="64"/>
      <c r="G33" s="64"/>
      <c r="H33" s="64"/>
      <c r="I33" s="64"/>
      <c r="J33" s="64"/>
      <c r="K33" s="64"/>
      <c r="L33" s="86"/>
      <c r="M33" s="86"/>
      <c r="N33" s="1"/>
    </row>
    <row r="34" spans="1:14" customFormat="1" ht="15" x14ac:dyDescent="0.25">
      <c r="A34" s="192" t="s">
        <v>241</v>
      </c>
      <c r="B34" s="10" t="s">
        <v>72</v>
      </c>
      <c r="C34" s="64"/>
      <c r="D34" s="64"/>
      <c r="E34" s="63"/>
      <c r="F34" s="64"/>
      <c r="G34" s="64"/>
      <c r="H34" s="64"/>
      <c r="I34" s="64"/>
      <c r="J34" s="64"/>
      <c r="K34" s="64"/>
      <c r="L34" s="86"/>
      <c r="M34" s="86"/>
      <c r="N34" s="1"/>
    </row>
    <row r="35" spans="1:14" customFormat="1" ht="15" x14ac:dyDescent="0.25">
      <c r="A35" s="192" t="s">
        <v>242</v>
      </c>
      <c r="B35" s="10" t="s">
        <v>73</v>
      </c>
      <c r="C35" s="64"/>
      <c r="D35" s="64"/>
      <c r="E35" s="63"/>
      <c r="F35" s="64"/>
      <c r="G35" s="64"/>
      <c r="H35" s="64"/>
      <c r="I35" s="64"/>
      <c r="J35" s="64"/>
      <c r="K35" s="64"/>
      <c r="L35" s="86"/>
      <c r="M35" s="86"/>
      <c r="N35" s="1"/>
    </row>
    <row r="36" spans="1:14" customFormat="1" ht="15" x14ac:dyDescent="0.25">
      <c r="A36" s="192" t="s">
        <v>243</v>
      </c>
      <c r="B36" s="10" t="s">
        <v>25</v>
      </c>
      <c r="C36" s="64"/>
      <c r="D36" s="64"/>
      <c r="E36" s="63"/>
      <c r="F36" s="64"/>
      <c r="G36" s="64"/>
      <c r="H36" s="64"/>
      <c r="I36" s="64"/>
      <c r="J36" s="64"/>
      <c r="K36" s="64"/>
      <c r="L36" s="86"/>
      <c r="M36" s="86"/>
      <c r="N36" s="1"/>
    </row>
    <row r="37" spans="1:14" customFormat="1" ht="15" x14ac:dyDescent="0.25">
      <c r="A37" s="192" t="s">
        <v>244</v>
      </c>
      <c r="B37" s="10" t="s">
        <v>26</v>
      </c>
      <c r="C37" s="64"/>
      <c r="D37" s="64"/>
      <c r="E37" s="63"/>
      <c r="F37" s="64"/>
      <c r="G37" s="64"/>
      <c r="H37" s="64"/>
      <c r="I37" s="64"/>
      <c r="J37" s="64"/>
      <c r="K37" s="64"/>
      <c r="L37" s="86"/>
      <c r="M37" s="86"/>
      <c r="N37" s="1"/>
    </row>
    <row r="38" spans="1:14" ht="19.5" customHeight="1" x14ac:dyDescent="0.2">
      <c r="A38" s="185"/>
      <c r="B38" s="15"/>
      <c r="C38" s="66"/>
      <c r="D38" s="66"/>
      <c r="E38" s="67"/>
      <c r="F38" s="67"/>
      <c r="G38" s="67"/>
      <c r="H38" s="67"/>
      <c r="I38" s="67"/>
      <c r="J38" s="67"/>
      <c r="K38" s="66"/>
    </row>
    <row r="39" spans="1:14" ht="99" customHeight="1" x14ac:dyDescent="0.2">
      <c r="A39" s="251" t="s">
        <v>295</v>
      </c>
      <c r="B39" s="252"/>
      <c r="C39" s="252"/>
      <c r="D39" s="252"/>
      <c r="E39" s="252"/>
      <c r="F39" s="252"/>
      <c r="G39" s="252"/>
      <c r="H39" s="253"/>
      <c r="I39" s="67"/>
      <c r="J39" s="67"/>
      <c r="K39" s="66"/>
    </row>
    <row r="40" spans="1:14" ht="21" customHeight="1" x14ac:dyDescent="0.2">
      <c r="A40" s="185"/>
      <c r="B40" s="15"/>
      <c r="C40" s="66"/>
      <c r="D40" s="66"/>
      <c r="E40" s="67"/>
      <c r="F40" s="67"/>
      <c r="G40" s="67"/>
      <c r="H40" s="67"/>
      <c r="I40" s="67"/>
      <c r="J40" s="67"/>
      <c r="K40" s="66"/>
    </row>
    <row r="41" spans="1:14" s="129" customFormat="1" ht="19.5" customHeight="1" x14ac:dyDescent="0.2">
      <c r="A41" s="226" t="s">
        <v>50</v>
      </c>
      <c r="B41" s="185"/>
      <c r="C41" s="227"/>
      <c r="D41" s="227"/>
      <c r="E41" s="228"/>
      <c r="F41" s="228"/>
      <c r="G41" s="228"/>
      <c r="H41" s="228"/>
      <c r="I41" s="228"/>
      <c r="J41" s="228"/>
      <c r="K41" s="227"/>
      <c r="L41" s="229"/>
      <c r="M41" s="229"/>
    </row>
    <row r="42" spans="1:14" s="225" customFormat="1" ht="15" customHeight="1" x14ac:dyDescent="0.2">
      <c r="A42" s="249" t="s">
        <v>336</v>
      </c>
      <c r="B42" s="249"/>
      <c r="C42" s="249"/>
      <c r="D42" s="249"/>
    </row>
    <row r="43" spans="1:14" s="225" customFormat="1" ht="15.75" customHeight="1" x14ac:dyDescent="0.2">
      <c r="A43" s="249" t="s">
        <v>337</v>
      </c>
      <c r="B43" s="249"/>
      <c r="C43" s="249"/>
      <c r="D43" s="249"/>
    </row>
    <row r="44" spans="1:14" s="225" customFormat="1" ht="15.75" customHeight="1" x14ac:dyDescent="0.2">
      <c r="A44" s="249" t="s">
        <v>370</v>
      </c>
      <c r="B44" s="249"/>
      <c r="C44" s="249"/>
      <c r="D44" s="249"/>
    </row>
    <row r="45" spans="1:14" s="225" customFormat="1" ht="69.75" customHeight="1" x14ac:dyDescent="0.2">
      <c r="A45" s="249" t="s">
        <v>338</v>
      </c>
      <c r="B45" s="249"/>
      <c r="C45" s="249"/>
      <c r="D45" s="249"/>
    </row>
    <row r="46" spans="1:14" s="225" customFormat="1" ht="27" customHeight="1" x14ac:dyDescent="0.2">
      <c r="A46" s="249" t="s">
        <v>339</v>
      </c>
      <c r="B46" s="249"/>
      <c r="C46" s="249"/>
      <c r="D46" s="249"/>
    </row>
    <row r="47" spans="1:14" ht="125.25" customHeight="1" x14ac:dyDescent="0.2">
      <c r="A47" s="249" t="s">
        <v>334</v>
      </c>
      <c r="B47" s="249"/>
      <c r="C47" s="249"/>
      <c r="D47" s="249"/>
      <c r="E47" s="67"/>
      <c r="F47" s="67"/>
      <c r="G47" s="67"/>
      <c r="H47" s="67"/>
      <c r="I47" s="67"/>
      <c r="J47" s="67"/>
      <c r="K47" s="66"/>
    </row>
    <row r="48" spans="1:14" ht="84" customHeight="1" x14ac:dyDescent="0.2">
      <c r="A48" s="249" t="s">
        <v>340</v>
      </c>
      <c r="B48" s="249"/>
      <c r="C48" s="249"/>
      <c r="D48" s="249"/>
      <c r="E48" s="67"/>
      <c r="F48" s="67"/>
      <c r="G48" s="67"/>
      <c r="H48" s="67"/>
      <c r="I48" s="67"/>
      <c r="J48" s="67"/>
      <c r="K48" s="66"/>
    </row>
    <row r="49" spans="1:13" ht="38.25" customHeight="1" x14ac:dyDescent="0.2">
      <c r="A49" s="249" t="s">
        <v>345</v>
      </c>
      <c r="B49" s="249"/>
      <c r="C49" s="249"/>
      <c r="D49" s="249"/>
      <c r="E49" s="67"/>
      <c r="F49" s="67"/>
      <c r="G49" s="67"/>
      <c r="H49" s="67"/>
      <c r="I49" s="67"/>
      <c r="J49" s="67"/>
      <c r="K49" s="66"/>
    </row>
    <row r="50" spans="1:13" ht="31.5" customHeight="1" x14ac:dyDescent="0.2">
      <c r="A50" s="249" t="s">
        <v>350</v>
      </c>
      <c r="B50" s="249"/>
      <c r="C50" s="249"/>
      <c r="D50" s="249"/>
      <c r="E50" s="67"/>
      <c r="F50" s="67"/>
      <c r="G50" s="67"/>
      <c r="H50" s="67"/>
      <c r="I50" s="67"/>
      <c r="J50" s="67"/>
      <c r="K50" s="66"/>
    </row>
    <row r="51" spans="1:13" ht="51.75" customHeight="1" x14ac:dyDescent="0.2">
      <c r="A51" s="249" t="s">
        <v>349</v>
      </c>
      <c r="B51" s="249"/>
      <c r="C51" s="249"/>
      <c r="D51" s="249"/>
      <c r="E51" s="67"/>
      <c r="F51" s="67"/>
      <c r="G51" s="67"/>
      <c r="H51" s="67"/>
      <c r="I51" s="67"/>
      <c r="J51" s="67"/>
      <c r="K51" s="66"/>
    </row>
    <row r="52" spans="1:13" ht="38.25" customHeight="1" x14ac:dyDescent="0.2">
      <c r="A52" s="249" t="s">
        <v>371</v>
      </c>
      <c r="B52" s="249"/>
      <c r="C52" s="249"/>
      <c r="D52" s="249"/>
      <c r="E52" s="67"/>
      <c r="F52" s="67"/>
      <c r="G52" s="67"/>
      <c r="H52" s="67"/>
      <c r="I52" s="67"/>
      <c r="J52" s="67"/>
      <c r="K52" s="66"/>
    </row>
    <row r="53" spans="1:13" ht="18.75" customHeight="1" x14ac:dyDescent="0.2">
      <c r="A53" s="249" t="s">
        <v>348</v>
      </c>
      <c r="B53" s="249"/>
      <c r="C53" s="249"/>
      <c r="D53" s="249"/>
      <c r="E53" s="67"/>
      <c r="F53" s="67"/>
      <c r="G53" s="67"/>
      <c r="H53" s="67"/>
      <c r="I53" s="67"/>
      <c r="J53" s="67"/>
      <c r="K53" s="66"/>
    </row>
    <row r="54" spans="1:13" ht="45.75" customHeight="1" x14ac:dyDescent="0.2">
      <c r="A54" s="249" t="s">
        <v>351</v>
      </c>
      <c r="B54" s="249"/>
      <c r="C54" s="249"/>
      <c r="D54" s="249"/>
      <c r="E54" s="67"/>
      <c r="F54" s="67"/>
      <c r="G54" s="67"/>
      <c r="H54" s="67"/>
      <c r="I54" s="67"/>
      <c r="J54" s="67"/>
      <c r="K54" s="66"/>
    </row>
    <row r="55" spans="1:13" ht="24.75" customHeight="1" x14ac:dyDescent="0.2">
      <c r="A55" s="249" t="s">
        <v>352</v>
      </c>
      <c r="B55" s="249"/>
      <c r="C55" s="249"/>
      <c r="D55" s="249"/>
      <c r="E55" s="67"/>
      <c r="F55" s="67"/>
      <c r="G55" s="67"/>
      <c r="H55" s="67"/>
      <c r="I55" s="67"/>
      <c r="J55" s="67"/>
      <c r="K55" s="66"/>
    </row>
    <row r="56" spans="1:13" ht="21" customHeight="1" x14ac:dyDescent="0.2">
      <c r="A56" s="249" t="s">
        <v>353</v>
      </c>
      <c r="B56" s="249"/>
      <c r="C56" s="249"/>
      <c r="D56" s="249"/>
      <c r="E56" s="67"/>
      <c r="F56" s="67"/>
      <c r="G56" s="67"/>
      <c r="H56" s="67"/>
      <c r="I56" s="67"/>
      <c r="J56" s="67"/>
      <c r="K56" s="66"/>
    </row>
    <row r="57" spans="1:13" ht="24.75" customHeight="1" x14ac:dyDescent="0.2">
      <c r="A57" s="249" t="s">
        <v>354</v>
      </c>
      <c r="B57" s="249"/>
      <c r="C57" s="249"/>
      <c r="D57" s="249"/>
      <c r="E57" s="67"/>
      <c r="F57" s="67"/>
      <c r="G57" s="67"/>
      <c r="H57" s="67"/>
      <c r="I57" s="67"/>
      <c r="J57" s="67"/>
      <c r="K57" s="66"/>
    </row>
    <row r="58" spans="1:13" x14ac:dyDescent="0.2">
      <c r="C58" s="68"/>
      <c r="D58" s="68"/>
      <c r="E58" s="58"/>
      <c r="I58" s="58"/>
      <c r="J58" s="58"/>
    </row>
    <row r="59" spans="1:13" x14ac:dyDescent="0.2">
      <c r="C59" s="68"/>
      <c r="D59" s="68"/>
      <c r="E59" s="58"/>
    </row>
    <row r="60" spans="1:13" x14ac:dyDescent="0.2">
      <c r="C60" s="68"/>
      <c r="D60" s="68"/>
      <c r="E60" s="58"/>
    </row>
    <row r="61" spans="1:13" x14ac:dyDescent="0.2">
      <c r="E61" s="58"/>
    </row>
    <row r="62" spans="1:13" x14ac:dyDescent="0.2">
      <c r="E62" s="58"/>
    </row>
    <row r="63" spans="1:13" x14ac:dyDescent="0.2">
      <c r="C63" s="70"/>
      <c r="D63" s="70"/>
      <c r="E63" s="70"/>
      <c r="F63" s="70"/>
      <c r="G63" s="70"/>
      <c r="H63" s="58"/>
      <c r="I63" s="58"/>
      <c r="J63" s="58"/>
      <c r="K63" s="58"/>
    </row>
    <row r="64" spans="1:13" s="23" customFormat="1" x14ac:dyDescent="0.2">
      <c r="A64" s="185"/>
      <c r="B64" s="15"/>
      <c r="C64" s="70"/>
      <c r="D64" s="70"/>
      <c r="E64" s="70"/>
      <c r="F64" s="70"/>
      <c r="G64" s="70"/>
      <c r="H64" s="70"/>
      <c r="I64" s="70"/>
      <c r="J64" s="70"/>
      <c r="K64" s="70"/>
      <c r="L64" s="161"/>
      <c r="M64" s="161"/>
    </row>
    <row r="65" spans="3:11" x14ac:dyDescent="0.2">
      <c r="C65" s="58"/>
      <c r="D65" s="58"/>
      <c r="E65" s="58"/>
      <c r="F65" s="58"/>
      <c r="G65" s="58"/>
      <c r="H65" s="58"/>
      <c r="I65" s="58"/>
      <c r="J65" s="58"/>
      <c r="K65" s="58"/>
    </row>
    <row r="66" spans="3:11" x14ac:dyDescent="0.2">
      <c r="C66" s="58"/>
      <c r="D66" s="58"/>
      <c r="E66" s="58"/>
      <c r="F66" s="58"/>
      <c r="G66" s="58"/>
      <c r="H66" s="58"/>
      <c r="I66" s="58"/>
      <c r="J66" s="58"/>
      <c r="K66" s="58"/>
    </row>
    <row r="67" spans="3:11" x14ac:dyDescent="0.2">
      <c r="C67" s="58"/>
      <c r="D67" s="58"/>
      <c r="E67" s="58"/>
      <c r="F67" s="58"/>
      <c r="G67" s="58"/>
      <c r="H67" s="58"/>
      <c r="I67" s="58"/>
      <c r="J67" s="58"/>
      <c r="K67" s="58"/>
    </row>
    <row r="68" spans="3:11" x14ac:dyDescent="0.2">
      <c r="C68" s="58"/>
      <c r="D68" s="58"/>
      <c r="E68" s="58"/>
      <c r="F68" s="58"/>
      <c r="G68" s="58"/>
      <c r="H68" s="58"/>
      <c r="I68" s="58"/>
      <c r="J68" s="58"/>
      <c r="K68" s="58"/>
    </row>
    <row r="69" spans="3:11" x14ac:dyDescent="0.2">
      <c r="C69" s="58"/>
      <c r="D69" s="58"/>
      <c r="E69" s="58"/>
      <c r="F69" s="58"/>
      <c r="G69" s="58"/>
      <c r="H69" s="58"/>
      <c r="I69" s="58"/>
      <c r="J69" s="58"/>
    </row>
  </sheetData>
  <sheetProtection selectLockedCells="1" selectUnlockedCells="1"/>
  <mergeCells count="21">
    <mergeCell ref="A51:D51"/>
    <mergeCell ref="A50:D50"/>
    <mergeCell ref="A44:D44"/>
    <mergeCell ref="A45:D45"/>
    <mergeCell ref="A46:D46"/>
    <mergeCell ref="A47:D47"/>
    <mergeCell ref="A48:D48"/>
    <mergeCell ref="A49:D49"/>
    <mergeCell ref="A1:L1"/>
    <mergeCell ref="A39:H39"/>
    <mergeCell ref="A42:D42"/>
    <mergeCell ref="A43:D43"/>
    <mergeCell ref="C14:E14"/>
    <mergeCell ref="F14:H14"/>
    <mergeCell ref="I14:K14"/>
    <mergeCell ref="A57:D57"/>
    <mergeCell ref="A52:D52"/>
    <mergeCell ref="A53:D53"/>
    <mergeCell ref="A54:D54"/>
    <mergeCell ref="A55:D55"/>
    <mergeCell ref="A56:D56"/>
  </mergeCells>
  <phoneticPr fontId="25" type="noConversion"/>
  <pageMargins left="0.70866141732283472" right="0.70866141732283472" top="0.74803149606299213" bottom="0.74803149606299213" header="0.31496062992125984" footer="0.31496062992125984"/>
  <pageSetup paperSize="8" scale="62" fitToHeight="4" orientation="landscape" r:id="rId1"/>
  <headerFooter>
    <oddFooter>&amp;L&amp;F/&amp;A&amp;R&amp;P/&amp;N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65024-BB65-4305-A39D-05599327D30F}">
  <sheetPr>
    <pageSetUpPr fitToPage="1"/>
  </sheetPr>
  <dimension ref="A1:M35"/>
  <sheetViews>
    <sheetView topLeftCell="A5" zoomScale="109" zoomScaleNormal="90" workbookViewId="0">
      <selection activeCell="M9" sqref="M9"/>
    </sheetView>
  </sheetViews>
  <sheetFormatPr defaultColWidth="9.140625" defaultRowHeight="12" x14ac:dyDescent="0.2"/>
  <cols>
    <col min="1" max="1" width="9.140625" style="1"/>
    <col min="2" max="2" width="54.28515625" style="88" customWidth="1"/>
    <col min="3" max="8" width="18.42578125" style="1" customWidth="1"/>
    <col min="9" max="10" width="19.28515625" style="1" customWidth="1"/>
    <col min="11" max="11" width="18.42578125" style="1" customWidth="1"/>
    <col min="12" max="12" width="40" style="159" customWidth="1"/>
    <col min="13" max="16384" width="9.140625" style="1"/>
  </cols>
  <sheetData>
    <row r="1" spans="1:13" ht="30.75" customHeight="1" x14ac:dyDescent="0.25">
      <c r="A1" s="239" t="s">
        <v>399</v>
      </c>
      <c r="B1" s="239"/>
      <c r="C1" s="239"/>
      <c r="D1" s="239"/>
      <c r="E1" s="239"/>
      <c r="F1" s="239"/>
      <c r="G1" s="239"/>
      <c r="H1" s="239"/>
      <c r="I1" s="239"/>
      <c r="J1" s="239"/>
      <c r="K1" s="239"/>
    </row>
    <row r="2" spans="1:13" s="56" customFormat="1" ht="31.5" customHeight="1" x14ac:dyDescent="0.25">
      <c r="B2" s="89"/>
      <c r="C2" s="54"/>
      <c r="D2" s="54"/>
      <c r="E2" s="54"/>
      <c r="F2" s="54"/>
      <c r="G2" s="54"/>
      <c r="H2" s="54"/>
      <c r="I2" s="54"/>
      <c r="J2" s="54"/>
      <c r="K2" s="55"/>
      <c r="L2" s="160"/>
    </row>
    <row r="3" spans="1:13" ht="67.5" customHeight="1" x14ac:dyDescent="0.25">
      <c r="A3" s="183" t="s">
        <v>79</v>
      </c>
      <c r="B3" s="90" t="s">
        <v>62</v>
      </c>
      <c r="C3" s="2" t="s">
        <v>60</v>
      </c>
      <c r="D3" s="209"/>
      <c r="E3"/>
      <c r="F3" s="2" t="s">
        <v>58</v>
      </c>
      <c r="G3" s="209"/>
      <c r="H3"/>
      <c r="I3" s="2" t="s">
        <v>59</v>
      </c>
      <c r="J3" s="209"/>
      <c r="L3" s="131" t="s">
        <v>184</v>
      </c>
    </row>
    <row r="4" spans="1:13" customFormat="1" ht="67.5" customHeight="1" x14ac:dyDescent="0.25">
      <c r="A4" s="187" t="s">
        <v>220</v>
      </c>
      <c r="B4" s="11" t="s">
        <v>288</v>
      </c>
      <c r="C4" s="18"/>
      <c r="D4" s="211"/>
      <c r="E4" s="57"/>
      <c r="F4" s="18"/>
      <c r="G4" s="211"/>
      <c r="H4" s="57"/>
      <c r="I4" s="18"/>
      <c r="J4" s="211"/>
      <c r="K4" s="57"/>
      <c r="L4" s="86"/>
    </row>
    <row r="5" spans="1:13" ht="19.5" customHeight="1" x14ac:dyDescent="0.25">
      <c r="A5" s="188" t="s">
        <v>221</v>
      </c>
      <c r="B5" s="91" t="s">
        <v>289</v>
      </c>
      <c r="C5" s="19"/>
      <c r="D5" s="204"/>
      <c r="E5" s="57"/>
      <c r="F5" s="19"/>
      <c r="G5" s="204"/>
      <c r="H5" s="57"/>
      <c r="I5" s="19"/>
      <c r="J5" s="204"/>
      <c r="K5" s="58"/>
      <c r="L5" s="87"/>
    </row>
    <row r="6" spans="1:13" ht="19.5" customHeight="1" x14ac:dyDescent="0.25">
      <c r="A6" s="188" t="s">
        <v>341</v>
      </c>
      <c r="B6" s="91" t="s">
        <v>346</v>
      </c>
      <c r="C6" s="19"/>
      <c r="D6" s="204"/>
      <c r="E6" s="57"/>
      <c r="F6" s="19"/>
      <c r="G6" s="204"/>
      <c r="H6" s="57"/>
      <c r="I6" s="19"/>
      <c r="J6" s="204"/>
      <c r="K6" s="58"/>
      <c r="L6" s="87"/>
    </row>
    <row r="7" spans="1:13" ht="29.25" customHeight="1" x14ac:dyDescent="0.25">
      <c r="A7" s="188" t="s">
        <v>222</v>
      </c>
      <c r="B7" s="91" t="s">
        <v>290</v>
      </c>
      <c r="C7" s="19"/>
      <c r="D7" s="204"/>
      <c r="E7" s="57"/>
      <c r="F7" s="19"/>
      <c r="G7" s="204"/>
      <c r="H7" s="57"/>
      <c r="I7" s="19"/>
      <c r="J7" s="204"/>
      <c r="K7" s="58"/>
      <c r="L7" s="87"/>
    </row>
    <row r="8" spans="1:13" ht="24.75" x14ac:dyDescent="0.25">
      <c r="A8" s="188" t="s">
        <v>223</v>
      </c>
      <c r="B8" s="91" t="s">
        <v>291</v>
      </c>
      <c r="C8" s="19"/>
      <c r="D8" s="204"/>
      <c r="E8" s="57"/>
      <c r="F8" s="19"/>
      <c r="G8" s="204"/>
      <c r="H8" s="57"/>
      <c r="I8" s="19"/>
      <c r="J8" s="204"/>
      <c r="K8" s="58"/>
      <c r="L8" s="87"/>
    </row>
    <row r="9" spans="1:13" ht="19.5" customHeight="1" x14ac:dyDescent="0.25">
      <c r="A9" s="189" t="s">
        <v>224</v>
      </c>
      <c r="B9" s="17" t="s">
        <v>292</v>
      </c>
      <c r="C9" s="20">
        <f>C5-C7+C8</f>
        <v>0</v>
      </c>
      <c r="D9" s="204"/>
      <c r="E9" s="57"/>
      <c r="F9" s="20">
        <f>F5-F7+F8</f>
        <v>0</v>
      </c>
      <c r="G9" s="204"/>
      <c r="H9" s="57"/>
      <c r="I9" s="20">
        <f>I5-I7+I8</f>
        <v>0</v>
      </c>
      <c r="J9" s="204"/>
      <c r="K9" s="58"/>
      <c r="L9" s="87"/>
    </row>
    <row r="10" spans="1:13" ht="23.25" customHeight="1" x14ac:dyDescent="0.25">
      <c r="A10" s="190" t="s">
        <v>322</v>
      </c>
      <c r="B10" s="98" t="s">
        <v>293</v>
      </c>
      <c r="C10" s="20">
        <f>C8-C7</f>
        <v>0</v>
      </c>
      <c r="D10" s="204"/>
      <c r="E10" s="57"/>
      <c r="F10" s="20">
        <f>F5-F7+F8-F4</f>
        <v>0</v>
      </c>
      <c r="G10" s="204"/>
      <c r="H10" s="57"/>
      <c r="I10" s="20">
        <f>I5-I7+I8-I4</f>
        <v>0</v>
      </c>
      <c r="J10" s="204"/>
      <c r="K10" s="58"/>
      <c r="L10" s="87"/>
    </row>
    <row r="11" spans="1:13" ht="24" customHeight="1" x14ac:dyDescent="0.2">
      <c r="A11" s="221" t="s">
        <v>284</v>
      </c>
      <c r="B11" s="222" t="s">
        <v>323</v>
      </c>
      <c r="C11" s="222"/>
      <c r="D11" s="204"/>
      <c r="E11" s="204"/>
      <c r="F11" s="222"/>
      <c r="G11" s="204"/>
      <c r="H11" s="204"/>
      <c r="I11" s="222"/>
      <c r="J11" s="204"/>
      <c r="K11" s="204"/>
      <c r="L11" s="87"/>
    </row>
    <row r="12" spans="1:13" ht="24" customHeight="1" x14ac:dyDescent="0.25">
      <c r="A12" s="190" t="s">
        <v>343</v>
      </c>
      <c r="B12" s="98" t="s">
        <v>347</v>
      </c>
      <c r="C12" s="20">
        <f>C6+C10</f>
        <v>0</v>
      </c>
      <c r="D12" s="204"/>
      <c r="E12" s="205"/>
      <c r="F12" s="20"/>
      <c r="G12" s="204"/>
      <c r="H12" s="205"/>
      <c r="I12" s="20"/>
      <c r="J12" s="204"/>
      <c r="K12" s="206"/>
      <c r="L12" s="87"/>
      <c r="M12" s="87"/>
    </row>
    <row r="13" spans="1:13" x14ac:dyDescent="0.2">
      <c r="B13" s="92"/>
      <c r="C13" s="59"/>
      <c r="D13" s="59"/>
      <c r="E13" s="59"/>
      <c r="F13" s="59"/>
      <c r="G13" s="59"/>
      <c r="H13" s="59"/>
      <c r="I13" s="59"/>
      <c r="J13" s="59"/>
      <c r="K13" s="196"/>
      <c r="L13" s="197"/>
      <c r="M13" s="71"/>
    </row>
    <row r="14" spans="1:13" ht="26.25" customHeight="1" x14ac:dyDescent="0.2">
      <c r="B14" s="92"/>
      <c r="C14" s="254" t="s">
        <v>384</v>
      </c>
      <c r="D14" s="254"/>
      <c r="E14" s="254"/>
      <c r="F14" s="255" t="s">
        <v>385</v>
      </c>
      <c r="G14" s="255"/>
      <c r="H14" s="255"/>
      <c r="I14" s="256" t="s">
        <v>386</v>
      </c>
      <c r="J14" s="256"/>
      <c r="K14" s="256"/>
      <c r="L14" s="197"/>
      <c r="M14" s="71"/>
    </row>
    <row r="15" spans="1:13" ht="48" x14ac:dyDescent="0.2">
      <c r="A15" s="183" t="s">
        <v>79</v>
      </c>
      <c r="B15" s="91" t="s">
        <v>63</v>
      </c>
      <c r="C15" s="199" t="s">
        <v>272</v>
      </c>
      <c r="D15" s="199" t="s">
        <v>273</v>
      </c>
      <c r="E15" s="199" t="s">
        <v>274</v>
      </c>
      <c r="F15" s="200" t="s">
        <v>272</v>
      </c>
      <c r="G15" s="200" t="s">
        <v>273</v>
      </c>
      <c r="H15" s="200" t="s">
        <v>274</v>
      </c>
      <c r="I15" s="201" t="s">
        <v>272</v>
      </c>
      <c r="J15" s="201" t="s">
        <v>273</v>
      </c>
      <c r="K15" s="201" t="s">
        <v>274</v>
      </c>
      <c r="L15" s="131" t="s">
        <v>184</v>
      </c>
    </row>
    <row r="16" spans="1:13" customFormat="1" ht="19.5" customHeight="1" x14ac:dyDescent="0.25">
      <c r="A16" s="187" t="s">
        <v>225</v>
      </c>
      <c r="B16" s="213" t="s">
        <v>285</v>
      </c>
      <c r="C16" s="214"/>
      <c r="D16" s="214"/>
      <c r="E16" s="214"/>
      <c r="F16" s="214"/>
      <c r="G16" s="214"/>
      <c r="H16" s="214"/>
      <c r="I16" s="214"/>
      <c r="J16" s="214"/>
      <c r="K16" s="214"/>
      <c r="L16" s="86"/>
    </row>
    <row r="17" spans="1:12" customFormat="1" ht="18" customHeight="1" x14ac:dyDescent="0.25">
      <c r="A17" s="187" t="s">
        <v>226</v>
      </c>
      <c r="B17" s="213" t="s">
        <v>286</v>
      </c>
      <c r="C17" s="215"/>
      <c r="D17" s="215"/>
      <c r="E17" s="215"/>
      <c r="F17" s="215"/>
      <c r="G17" s="215"/>
      <c r="H17" s="215"/>
      <c r="I17" s="215"/>
      <c r="J17" s="215"/>
      <c r="K17" s="215"/>
      <c r="L17" s="86"/>
    </row>
    <row r="18" spans="1:12" customFormat="1" ht="24.75" customHeight="1" x14ac:dyDescent="0.25">
      <c r="A18" s="187" t="s">
        <v>232</v>
      </c>
      <c r="B18" s="213" t="s">
        <v>287</v>
      </c>
      <c r="C18" s="215"/>
      <c r="D18" s="215"/>
      <c r="E18" s="215"/>
      <c r="F18" s="215"/>
      <c r="G18" s="215"/>
      <c r="H18" s="215"/>
      <c r="I18" s="215"/>
      <c r="J18" s="215"/>
      <c r="K18" s="215"/>
      <c r="L18" s="86"/>
    </row>
    <row r="19" spans="1:12" ht="19.5" customHeight="1" x14ac:dyDescent="0.2">
      <c r="B19" s="15"/>
      <c r="C19" s="66"/>
      <c r="D19" s="66"/>
      <c r="E19" s="67"/>
      <c r="F19" s="67"/>
      <c r="G19" s="67"/>
      <c r="H19" s="67"/>
      <c r="I19" s="67"/>
      <c r="J19" s="67"/>
      <c r="K19" s="66"/>
    </row>
    <row r="20" spans="1:12" ht="18.75" customHeight="1" x14ac:dyDescent="0.2">
      <c r="A20" s="1" t="s">
        <v>50</v>
      </c>
      <c r="C20" s="69"/>
      <c r="D20" s="69"/>
      <c r="E20" s="68"/>
      <c r="F20" s="68"/>
      <c r="G20" s="68"/>
      <c r="H20" s="68"/>
      <c r="I20" s="58"/>
      <c r="J20" s="58"/>
    </row>
    <row r="21" spans="1:12" ht="14.25" customHeight="1" x14ac:dyDescent="0.2">
      <c r="A21" s="1" t="s">
        <v>355</v>
      </c>
      <c r="C21" s="68"/>
      <c r="D21" s="68"/>
      <c r="E21" s="68"/>
      <c r="F21" s="68"/>
      <c r="G21" s="68"/>
      <c r="H21" s="68"/>
      <c r="I21" s="58"/>
      <c r="J21" s="58"/>
    </row>
    <row r="22" spans="1:12" ht="39" customHeight="1" x14ac:dyDescent="0.2">
      <c r="A22" s="249" t="s">
        <v>371</v>
      </c>
      <c r="B22" s="249"/>
      <c r="C22" s="249"/>
      <c r="D22" s="249"/>
      <c r="E22" s="68"/>
      <c r="F22" s="68"/>
      <c r="G22" s="68"/>
      <c r="H22" s="68"/>
      <c r="I22" s="58"/>
      <c r="J22" s="58"/>
    </row>
    <row r="23" spans="1:12" x14ac:dyDescent="0.2">
      <c r="C23" s="68"/>
      <c r="D23" s="68"/>
      <c r="E23" s="68"/>
    </row>
    <row r="24" spans="1:12" x14ac:dyDescent="0.2">
      <c r="C24" s="68"/>
      <c r="D24" s="68"/>
      <c r="E24" s="58"/>
      <c r="I24" s="58"/>
      <c r="J24" s="58"/>
    </row>
    <row r="25" spans="1:12" x14ac:dyDescent="0.2">
      <c r="C25" s="68"/>
      <c r="D25" s="68"/>
      <c r="E25" s="58"/>
    </row>
    <row r="26" spans="1:12" x14ac:dyDescent="0.2">
      <c r="C26" s="68"/>
      <c r="D26" s="68"/>
      <c r="E26" s="58"/>
    </row>
    <row r="27" spans="1:12" x14ac:dyDescent="0.2">
      <c r="E27" s="58"/>
    </row>
    <row r="28" spans="1:12" x14ac:dyDescent="0.2">
      <c r="E28" s="58"/>
    </row>
    <row r="29" spans="1:12" x14ac:dyDescent="0.2">
      <c r="C29" s="70"/>
      <c r="D29" s="70"/>
      <c r="E29" s="70"/>
      <c r="F29" s="70"/>
      <c r="G29" s="70"/>
      <c r="H29" s="58"/>
      <c r="I29" s="58"/>
      <c r="J29" s="58"/>
      <c r="K29" s="58"/>
    </row>
    <row r="30" spans="1:12" s="23" customFormat="1" x14ac:dyDescent="0.2">
      <c r="B30" s="15"/>
      <c r="C30" s="70"/>
      <c r="D30" s="70"/>
      <c r="E30" s="70"/>
      <c r="F30" s="70"/>
      <c r="G30" s="70"/>
      <c r="H30" s="70"/>
      <c r="I30" s="70"/>
      <c r="J30" s="70"/>
      <c r="K30" s="70"/>
      <c r="L30" s="161"/>
    </row>
    <row r="31" spans="1:12" x14ac:dyDescent="0.2">
      <c r="C31" s="58"/>
      <c r="D31" s="58"/>
      <c r="E31" s="58"/>
      <c r="F31" s="58"/>
      <c r="G31" s="58"/>
      <c r="H31" s="58"/>
      <c r="I31" s="58"/>
      <c r="J31" s="58"/>
      <c r="K31" s="58"/>
    </row>
    <row r="32" spans="1:12" x14ac:dyDescent="0.2">
      <c r="C32" s="58"/>
      <c r="D32" s="58"/>
      <c r="E32" s="58"/>
      <c r="F32" s="58"/>
      <c r="G32" s="58"/>
      <c r="H32" s="58"/>
      <c r="I32" s="58"/>
      <c r="J32" s="58"/>
      <c r="K32" s="58"/>
    </row>
    <row r="33" spans="3:11" x14ac:dyDescent="0.2">
      <c r="C33" s="58"/>
      <c r="D33" s="58"/>
      <c r="E33" s="58"/>
      <c r="F33" s="58"/>
      <c r="G33" s="58"/>
      <c r="H33" s="58"/>
      <c r="I33" s="58"/>
      <c r="J33" s="58"/>
      <c r="K33" s="58"/>
    </row>
    <row r="34" spans="3:11" x14ac:dyDescent="0.2">
      <c r="C34" s="58"/>
      <c r="D34" s="58"/>
      <c r="E34" s="58"/>
      <c r="F34" s="58"/>
      <c r="G34" s="58"/>
      <c r="H34" s="58"/>
      <c r="I34" s="58"/>
      <c r="J34" s="58"/>
      <c r="K34" s="58"/>
    </row>
    <row r="35" spans="3:11" x14ac:dyDescent="0.2">
      <c r="C35" s="58"/>
      <c r="D35" s="58"/>
      <c r="E35" s="58"/>
      <c r="F35" s="58"/>
      <c r="G35" s="58"/>
      <c r="H35" s="58"/>
      <c r="I35" s="58"/>
      <c r="J35" s="58"/>
    </row>
  </sheetData>
  <sheetProtection selectLockedCells="1" selectUnlockedCells="1"/>
  <mergeCells count="5">
    <mergeCell ref="A1:K1"/>
    <mergeCell ref="C14:E14"/>
    <mergeCell ref="F14:H14"/>
    <mergeCell ref="I14:K14"/>
    <mergeCell ref="A22:D22"/>
  </mergeCells>
  <pageMargins left="0.70866141732283472" right="0.70866141732283472" top="0.74803149606299213" bottom="0.74803149606299213" header="0.31496062992125984" footer="0.31496062992125984"/>
  <pageSetup paperSize="8" scale="68" fitToHeight="6" orientation="landscape" r:id="rId1"/>
  <headerFooter>
    <oddFooter>&amp;L&amp;F/&amp;A&amp;R&amp;P/&amp;N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575E1CFB821748AA3A689CD661B855" ma:contentTypeVersion="2" ma:contentTypeDescription="Create a new document." ma:contentTypeScope="" ma:versionID="f7c3f59064531ba1e3200b7c8fde18b1">
  <xsd:schema xmlns:xsd="http://www.w3.org/2001/XMLSchema" xmlns:xs="http://www.w3.org/2001/XMLSchema" xmlns:p="http://schemas.microsoft.com/office/2006/metadata/properties" xmlns:ns2="86d14b4f-8e8d-45a8-8135-788c789c8b2f" targetNamespace="http://schemas.microsoft.com/office/2006/metadata/properties" ma:root="true" ma:fieldsID="92170c28dda4bdc19a086adebfb8a7d6" ns2:_="">
    <xsd:import namespace="86d14b4f-8e8d-45a8-8135-788c789c8b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14b4f-8e8d-45a8-8135-788c789c8b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D24C6B-8FE1-4A43-8899-4DCA8B297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14b4f-8e8d-45a8-8135-788c789c8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C47E6F-652F-4341-A2FB-76317DCB3343}">
  <ds:schemaRefs>
    <ds:schemaRef ds:uri="http://schemas.microsoft.com/sharepoint/v3/contenttype/forms"/>
  </ds:schemaRefs>
</ds:datastoreItem>
</file>

<file path=customXml/itemProps3.xml><?xml version="1.0" encoding="utf-8"?>
<ds:datastoreItem xmlns:ds="http://schemas.openxmlformats.org/officeDocument/2006/customXml" ds:itemID="{47D7B2E2-7271-48BF-B8BB-A727C4DF943B}">
  <ds:schemaRef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86d14b4f-8e8d-45a8-8135-788c789c8b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8</vt:i4>
      </vt:variant>
    </vt:vector>
  </HeadingPairs>
  <TitlesOfParts>
    <vt:vector size="16" baseType="lpstr">
      <vt:lpstr>25. člen ZZrID</vt:lpstr>
      <vt:lpstr>Prihodki in odhodki po virih</vt:lpstr>
      <vt:lpstr>Odhodki po namenih</vt:lpstr>
      <vt:lpstr>javna služba ZRD</vt:lpstr>
      <vt:lpstr>stalni stroški celotne RI</vt:lpstr>
      <vt:lpstr>stalni stroški v ISF-O</vt:lpstr>
      <vt:lpstr>upravičeni stalni stroški - obr</vt:lpstr>
      <vt:lpstr>upravičeni stalni stroški DT</vt:lpstr>
      <vt:lpstr>'javna služba ZRD'!Področje_tiskanja</vt:lpstr>
      <vt:lpstr>'Odhodki po namenih'!Področje_tiskanja</vt:lpstr>
      <vt:lpstr>'Prihodki in odhodki po virih'!Področje_tiskanja</vt:lpstr>
      <vt:lpstr>'javna služba ZRD'!Tiskanje_naslovov</vt:lpstr>
      <vt:lpstr>'Odhodki po namenih'!Tiskanje_naslovov</vt:lpstr>
      <vt:lpstr>'Prihodki in odhodki po virih'!Tiskanje_naslovov</vt:lpstr>
      <vt:lpstr>'upravičeni stalni stroški - obr'!Tiskanje_naslovov</vt:lpstr>
      <vt:lpstr>'upravičeni stalni stroški DT'!Tiskanje_naslovov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Marjetič</dc:creator>
  <cp:keywords/>
  <dc:description/>
  <cp:lastModifiedBy>Eva Marjetič</cp:lastModifiedBy>
  <cp:revision/>
  <cp:lastPrinted>2024-09-06T06:07:45Z</cp:lastPrinted>
  <dcterms:created xsi:type="dcterms:W3CDTF">2023-04-24T09:47:07Z</dcterms:created>
  <dcterms:modified xsi:type="dcterms:W3CDTF">2024-09-09T10:25:37Z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0x01010015575E1CFB821748AA3A689CD661B855</vt:lpwstr>
  </property>
</Properties>
</file>