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2120" windowHeight="9000"/>
  </bookViews>
  <sheets>
    <sheet name="Rekapitulacija ARRS-2017" sheetId="8" r:id="rId1"/>
  </sheets>
  <calcPr calcId="145621"/>
</workbook>
</file>

<file path=xl/calcChain.xml><?xml version="1.0" encoding="utf-8"?>
<calcChain xmlns="http://schemas.openxmlformats.org/spreadsheetml/2006/main">
  <c r="C9" i="8" l="1"/>
  <c r="C24" i="8"/>
  <c r="D21" i="8" l="1"/>
  <c r="D23" i="8" l="1"/>
  <c r="C21" i="8"/>
  <c r="D27" i="8" l="1"/>
  <c r="D26" i="8"/>
  <c r="D30" i="8" l="1"/>
  <c r="C27" i="8"/>
  <c r="C26" i="8"/>
  <c r="C30" i="8" s="1"/>
  <c r="D24" i="8" l="1"/>
</calcChain>
</file>

<file path=xl/sharedStrings.xml><?xml version="1.0" encoding="utf-8"?>
<sst xmlns="http://schemas.openxmlformats.org/spreadsheetml/2006/main" count="16" uniqueCount="15">
  <si>
    <t>Promocija</t>
  </si>
  <si>
    <t>Investicije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</si>
  <si>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</si>
  <si>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</si>
  <si>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</si>
  <si>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</si>
  <si>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</si>
  <si>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</si>
  <si>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</si>
  <si>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</si>
  <si>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Skupaj Delovanje ARRS</t>
  </si>
  <si>
    <t>Mednarodno znanstveno sodelovanje</t>
  </si>
  <si>
    <t>Plan 2017 obračunsko načelo</t>
  </si>
  <si>
    <t>Povračila EU in EU sredstva za izvajanje projektov</t>
  </si>
  <si>
    <t>Realizirana plačila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</si>
</sst>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S_I_T_-;\-* #,##0.00\ _S_I_T_-;_-* &quot;-&quot;??\ _S_I_T_-;_-@_-"/>
    <numFmt numFmtId="165" formatCode="_-* #,##0\ _S_I_T_-;\-* #,##0\ _S_I_T_-;_-* &quot;-&quot;??\ _S_I_T_-;_-@_-"/>
    <numFmt numFmtId="166" formatCode="d/\ m/\ yyyy;@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19" fillId="0" borderId="0"/>
    <xf numFmtId="0" fontId="19" fillId="0" borderId="0"/>
    <xf numFmtId="0" fontId="32" fillId="22" borderId="0" applyNumberFormat="0" applyBorder="0" applyAlignment="0" applyProtection="0"/>
    <xf numFmtId="0" fontId="19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165" fontId="3" fillId="0" borderId="0" xfId="0" applyNumberFormat="1" applyFont="1" applyFill="1" applyBorder="1"/>
    <xf numFmtId="165" fontId="3" fillId="0" borderId="0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8" fillId="0" borderId="0" xfId="0" applyNumberFormat="1" applyFont="1"/>
    <xf numFmtId="0" fontId="19" fillId="0" borderId="0" xfId="36"/>
    <xf numFmtId="0" fontId="19" fillId="0" borderId="0" xfId="37"/>
    <xf numFmtId="4" fontId="19" fillId="0" borderId="0" xfId="36" applyNumberFormat="1"/>
    <xf numFmtId="0" fontId="7" fillId="24" borderId="0" xfId="0" applyFont="1" applyFill="1" applyBorder="1"/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5" borderId="0" xfId="0" applyFont="1" applyFill="1" applyBorder="1"/>
    <xf numFmtId="0" fontId="12" fillId="24" borderId="0" xfId="0" applyFont="1" applyFill="1"/>
    <xf numFmtId="0" fontId="10" fillId="0" borderId="0" xfId="0" applyFont="1" applyBorder="1"/>
    <xf numFmtId="0" fontId="9" fillId="0" borderId="0" xfId="0" applyFont="1" applyBorder="1"/>
    <xf numFmtId="0" fontId="9" fillId="26" borderId="0" xfId="0" applyFont="1" applyFill="1" applyBorder="1"/>
    <xf numFmtId="14" fontId="16" fillId="0" borderId="0" xfId="0" applyNumberFormat="1" applyFont="1"/>
    <xf numFmtId="0" fontId="4" fillId="26" borderId="0" xfId="0" applyFont="1" applyFill="1" applyBorder="1"/>
    <xf numFmtId="0" fontId="4" fillId="0" borderId="0" xfId="0" applyFont="1" applyFill="1" applyBorder="1"/>
    <xf numFmtId="0" fontId="4" fillId="26" borderId="0" xfId="0" applyFont="1" applyFill="1" applyBorder="1" applyAlignment="1">
      <alignment horizontal="left"/>
    </xf>
    <xf numFmtId="165" fontId="4" fillId="27" borderId="0" xfId="43" applyNumberFormat="1" applyFont="1" applyFill="1" applyBorder="1"/>
    <xf numFmtId="0" fontId="9" fillId="25" borderId="0" xfId="0" applyFont="1" applyFill="1" applyBorder="1"/>
    <xf numFmtId="3" fontId="4" fillId="25" borderId="0" xfId="43" applyNumberFormat="1" applyFont="1" applyFill="1" applyBorder="1" applyAlignment="1">
      <alignment horizontal="right"/>
    </xf>
    <xf numFmtId="3" fontId="4" fillId="0" borderId="0" xfId="43" applyNumberFormat="1" applyFont="1" applyFill="1" applyBorder="1" applyAlignment="1">
      <alignment horizontal="right"/>
    </xf>
    <xf numFmtId="3" fontId="8" fillId="0" borderId="0" xfId="43" applyNumberFormat="1" applyFont="1" applyFill="1" applyBorder="1" applyAlignment="1">
      <alignment horizontal="right"/>
    </xf>
    <xf numFmtId="3" fontId="4" fillId="26" borderId="0" xfId="43" applyNumberFormat="1" applyFont="1" applyFill="1" applyBorder="1" applyAlignment="1">
      <alignment horizontal="right"/>
    </xf>
    <xf numFmtId="3" fontId="4" fillId="27" borderId="0" xfId="43" applyNumberFormat="1" applyFont="1" applyFill="1" applyBorder="1" applyAlignment="1">
      <alignment horizontal="right"/>
    </xf>
    <xf numFmtId="3" fontId="12" fillId="24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6" fillId="24" borderId="0" xfId="0" applyNumberFormat="1" applyFont="1" applyFill="1" applyBorder="1" applyAlignment="1">
      <alignment horizontal="center" wrapText="1"/>
    </xf>
    <xf numFmtId="3" fontId="9" fillId="0" borderId="0" xfId="0" applyNumberFormat="1" applyFont="1" applyBorder="1"/>
    <xf numFmtId="3" fontId="9" fillId="25" borderId="0" xfId="43" applyNumberFormat="1" applyFont="1" applyFill="1" applyBorder="1" applyAlignment="1">
      <alignment horizontal="right"/>
    </xf>
    <xf numFmtId="3" fontId="9" fillId="26" borderId="0" xfId="4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2" fillId="24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17" fillId="0" borderId="0" xfId="43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6" fontId="16" fillId="0" borderId="0" xfId="0" applyNumberFormat="1" applyFont="1"/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_Rekapitulacija ARRS-2010" xfId="36"/>
    <cellStyle name="Navadno_Rekapitulacija ARRS-2011" xfId="37"/>
    <cellStyle name="Neutral" xfId="38"/>
    <cellStyle name="Note" xfId="39"/>
    <cellStyle name="Output" xfId="40"/>
    <cellStyle name="Title" xfId="41"/>
    <cellStyle name="Total" xfId="42"/>
    <cellStyle name="Vejica" xfId="43" builtinId="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abSelected="1" zoomScale="80" workbookViewId="0">
      <selection activeCell="F28" sqref="F28"/>
    </sheetView>
  </sheetViews>
  <sheetFormatPr defaultRowHeight="14.25" x14ac:dyDescent="0.2"/>
  <cols>
    <col min="1" max="1" width="9.140625" style="1"/>
    <col min="2" max="2" width="58.140625" style="1" customWidth="1"/>
    <col min="3" max="3" width="23.5703125" style="67" customWidth="1"/>
    <col min="4" max="4" width="24.85546875" style="1" customWidth="1"/>
    <col min="5" max="5" width="25.7109375" style="1" customWidth="1"/>
    <col min="6" max="6" width="28.5703125" style="20" customWidth="1"/>
    <col min="7" max="7" width="19.42578125" style="20" customWidth="1"/>
    <col min="8" max="8" width="9.140625" style="20"/>
    <col min="9" max="9" width="17.42578125" style="20" customWidth="1"/>
    <col min="10" max="10" width="16.140625" style="20" customWidth="1"/>
    <col min="11" max="11" width="15" style="20" customWidth="1"/>
    <col min="12" max="12" width="14.140625" style="20" customWidth="1"/>
    <col min="13" max="16384" width="9.140625" style="1"/>
  </cols>
  <sheetData>
    <row r="1" spans="1:12" ht="15" x14ac:dyDescent="0.25">
      <c r="B1" s="2"/>
      <c r="C1" s="59"/>
      <c r="D1" s="3"/>
      <c r="E1" s="3"/>
    </row>
    <row r="2" spans="1:12" ht="15" x14ac:dyDescent="0.25">
      <c r="B2" s="2"/>
      <c r="C2" s="59"/>
      <c r="D2" s="3"/>
      <c r="E2" s="3"/>
    </row>
    <row r="3" spans="1:12" ht="15" x14ac:dyDescent="0.25">
      <c r="B3" s="2"/>
      <c r="C3" s="59"/>
    </row>
    <row r="4" spans="1:12" s="10" customFormat="1" ht="15.75" x14ac:dyDescent="0.25">
      <c r="B4" s="29" t="s">
        <v>4</v>
      </c>
      <c r="C4" s="60"/>
      <c r="D4" s="9"/>
      <c r="F4" s="21"/>
      <c r="G4" s="21"/>
      <c r="H4" s="21"/>
      <c r="I4" s="21"/>
      <c r="J4" s="21"/>
      <c r="K4" s="21"/>
      <c r="L4" s="21"/>
    </row>
    <row r="5" spans="1:12" s="10" customFormat="1" ht="15.75" x14ac:dyDescent="0.25">
      <c r="B5" s="11"/>
      <c r="C5" s="61"/>
      <c r="F5" s="21"/>
      <c r="G5" s="21"/>
      <c r="H5" s="21"/>
      <c r="I5" s="21"/>
      <c r="J5" s="21"/>
      <c r="K5" s="21"/>
      <c r="L5" s="21"/>
    </row>
    <row r="6" spans="1:12" s="10" customFormat="1" ht="15.75" x14ac:dyDescent="0.25">
      <c r="B6" s="11"/>
      <c r="C6" s="62"/>
      <c r="D6" s="68">
        <v>43143</v>
      </c>
      <c r="F6" s="22"/>
      <c r="G6" s="21"/>
      <c r="H6" s="21"/>
      <c r="I6" s="21"/>
      <c r="J6" s="21"/>
      <c r="K6" s="21"/>
      <c r="L6" s="21"/>
    </row>
    <row r="7" spans="1:12" s="10" customFormat="1" ht="31.5" x14ac:dyDescent="0.25">
      <c r="A7" s="13"/>
      <c r="B7" s="30" t="s">
        <v>6</v>
      </c>
      <c r="C7" s="31" t="s">
        <v>12</v>
      </c>
      <c r="D7" s="31" t="s">
        <v>14</v>
      </c>
      <c r="E7" s="13"/>
      <c r="F7" s="21"/>
      <c r="G7" s="21"/>
      <c r="H7" s="21"/>
      <c r="I7" s="21"/>
      <c r="J7" s="21"/>
      <c r="K7" s="21"/>
      <c r="L7" s="21"/>
    </row>
    <row r="8" spans="1:12" s="4" customFormat="1" ht="15" x14ac:dyDescent="0.25">
      <c r="A8" s="7"/>
      <c r="B8" s="14"/>
      <c r="C8" s="63"/>
      <c r="D8" s="32"/>
      <c r="E8" s="7"/>
      <c r="F8" s="26"/>
      <c r="G8" s="23"/>
      <c r="H8" s="23"/>
      <c r="I8" s="23"/>
      <c r="J8" s="23"/>
      <c r="K8" s="23"/>
      <c r="L8" s="23"/>
    </row>
    <row r="9" spans="1:12" s="4" customFormat="1" ht="15" x14ac:dyDescent="0.25">
      <c r="A9" s="7"/>
      <c r="B9" s="33" t="s">
        <v>8</v>
      </c>
      <c r="C9" s="46">
        <f>1637048+250071+8855</f>
        <v>1895974</v>
      </c>
      <c r="D9" s="46">
        <v>1805905.11</v>
      </c>
      <c r="E9" s="15"/>
      <c r="F9" s="23"/>
      <c r="G9" s="23"/>
      <c r="H9" s="23"/>
      <c r="I9" s="23"/>
      <c r="J9" s="23"/>
      <c r="K9" s="23"/>
      <c r="L9" s="23"/>
    </row>
    <row r="10" spans="1:12" s="4" customFormat="1" ht="15" x14ac:dyDescent="0.25">
      <c r="A10" s="7"/>
      <c r="B10" s="34"/>
      <c r="C10" s="47"/>
      <c r="D10" s="47"/>
      <c r="E10" s="7"/>
      <c r="F10" s="25"/>
      <c r="G10" s="23"/>
      <c r="H10" s="23"/>
      <c r="I10" s="23"/>
      <c r="J10" s="23"/>
      <c r="K10" s="23"/>
      <c r="L10" s="23"/>
    </row>
    <row r="11" spans="1:12" ht="15" x14ac:dyDescent="0.25">
      <c r="A11" s="5"/>
      <c r="B11" s="35" t="s">
        <v>3</v>
      </c>
      <c r="C11" s="46">
        <v>670000</v>
      </c>
      <c r="D11" s="46">
        <v>665034.36</v>
      </c>
      <c r="E11" s="15"/>
    </row>
    <row r="12" spans="1:12" s="4" customFormat="1" ht="15" x14ac:dyDescent="0.25">
      <c r="A12" s="7"/>
      <c r="B12" s="14"/>
      <c r="C12" s="48"/>
      <c r="D12" s="48"/>
      <c r="E12" s="7"/>
      <c r="F12" s="23"/>
      <c r="G12" s="23"/>
      <c r="H12" s="23"/>
      <c r="I12" s="23"/>
      <c r="J12" s="23"/>
      <c r="K12" s="23"/>
      <c r="L12" s="20"/>
    </row>
    <row r="13" spans="1:12" ht="15" x14ac:dyDescent="0.25">
      <c r="A13" s="5"/>
      <c r="B13" s="41" t="s">
        <v>0</v>
      </c>
      <c r="C13" s="49">
        <v>35000</v>
      </c>
      <c r="D13" s="49">
        <v>34719.839999999997</v>
      </c>
      <c r="E13" s="15"/>
      <c r="F13" s="26"/>
    </row>
    <row r="14" spans="1:12" ht="15" x14ac:dyDescent="0.25">
      <c r="A14" s="5"/>
      <c r="B14" s="42"/>
      <c r="C14" s="47"/>
      <c r="D14" s="47"/>
      <c r="E14" s="5"/>
    </row>
    <row r="15" spans="1:12" ht="15" x14ac:dyDescent="0.25">
      <c r="A15" s="5"/>
      <c r="B15" s="41" t="s">
        <v>9</v>
      </c>
      <c r="C15" s="49">
        <v>900000</v>
      </c>
      <c r="D15" s="49">
        <v>823001</v>
      </c>
      <c r="E15" s="26"/>
    </row>
    <row r="16" spans="1:12" ht="15" x14ac:dyDescent="0.25">
      <c r="A16" s="5"/>
      <c r="B16" s="42"/>
      <c r="C16" s="47"/>
      <c r="D16" s="47"/>
      <c r="E16" s="28"/>
    </row>
    <row r="17" spans="1:12" ht="15" x14ac:dyDescent="0.25">
      <c r="A17" s="5"/>
      <c r="B17" s="43" t="s">
        <v>11</v>
      </c>
      <c r="C17" s="49">
        <v>130000</v>
      </c>
      <c r="D17" s="49">
        <v>79957.22</v>
      </c>
      <c r="E17" s="28"/>
    </row>
    <row r="18" spans="1:12" s="7" customFormat="1" ht="15" x14ac:dyDescent="0.25">
      <c r="B18" s="42"/>
      <c r="C18" s="47"/>
      <c r="D18" s="47"/>
      <c r="E18" s="24"/>
      <c r="F18" s="24"/>
      <c r="G18" s="24"/>
      <c r="H18" s="24"/>
      <c r="I18" s="24"/>
      <c r="J18" s="24"/>
      <c r="K18" s="24"/>
      <c r="L18" s="24"/>
    </row>
    <row r="19" spans="1:12" ht="15" x14ac:dyDescent="0.25">
      <c r="A19" s="5"/>
      <c r="B19" s="44" t="s">
        <v>1</v>
      </c>
      <c r="C19" s="50">
        <v>120000</v>
      </c>
      <c r="D19" s="50">
        <v>119599.15</v>
      </c>
      <c r="E19" s="15"/>
    </row>
    <row r="20" spans="1:12" ht="15" x14ac:dyDescent="0.25">
      <c r="A20" s="5"/>
      <c r="C20" s="48"/>
      <c r="D20" s="48"/>
      <c r="E20" s="17"/>
    </row>
    <row r="21" spans="1:12" ht="19.5" customHeight="1" x14ac:dyDescent="0.25">
      <c r="A21" s="5"/>
      <c r="B21" s="36" t="s">
        <v>2</v>
      </c>
      <c r="C21" s="51">
        <f>+C9+C11+C13+C15+C17+C19</f>
        <v>3750974</v>
      </c>
      <c r="D21" s="51">
        <f>+D9+D11+D13+D15+D17+D19</f>
        <v>3528216.68</v>
      </c>
      <c r="E21" s="27"/>
    </row>
    <row r="22" spans="1:12" s="4" customFormat="1" ht="68.25" customHeight="1" x14ac:dyDescent="0.25">
      <c r="B22" s="8"/>
      <c r="C22" s="64"/>
      <c r="D22" s="52"/>
      <c r="E22" s="23"/>
      <c r="F22" s="23"/>
      <c r="G22" s="23"/>
      <c r="H22" s="23"/>
      <c r="I22" s="23"/>
      <c r="J22" s="23"/>
      <c r="K22" s="23"/>
      <c r="L22" s="23"/>
    </row>
    <row r="23" spans="1:12" ht="15.75" x14ac:dyDescent="0.25">
      <c r="B23" s="2"/>
      <c r="C23" s="65"/>
      <c r="D23" s="40">
        <f>+D6</f>
        <v>43143</v>
      </c>
      <c r="E23" s="6"/>
    </row>
    <row r="24" spans="1:12" s="10" customFormat="1" ht="31.5" x14ac:dyDescent="0.25">
      <c r="A24" s="13"/>
      <c r="B24" s="30" t="s">
        <v>7</v>
      </c>
      <c r="C24" s="53" t="str">
        <f>+C7</f>
        <v>Plan 2017 obračunsko načelo</v>
      </c>
      <c r="D24" s="53" t="str">
        <f>+D7</f>
        <v>Realizirana plačila 2017</v>
      </c>
      <c r="E24" s="13"/>
      <c r="F24" s="21"/>
      <c r="G24" s="21"/>
      <c r="H24" s="21"/>
      <c r="I24" s="21"/>
      <c r="J24" s="21"/>
      <c r="K24" s="21"/>
      <c r="L24" s="21"/>
    </row>
    <row r="25" spans="1:12" x14ac:dyDescent="0.2">
      <c r="A25" s="5"/>
      <c r="B25" s="37"/>
      <c r="C25" s="66"/>
      <c r="D25" s="54"/>
    </row>
    <row r="26" spans="1:12" x14ac:dyDescent="0.2">
      <c r="A26" s="5"/>
      <c r="B26" s="45" t="s">
        <v>10</v>
      </c>
      <c r="C26" s="55">
        <f>C9+C11+C13+C15+C19</f>
        <v>3620974</v>
      </c>
      <c r="D26" s="55">
        <f>+D9+D11+D13+D15+D19</f>
        <v>3448259.46</v>
      </c>
      <c r="E26" s="5"/>
    </row>
    <row r="27" spans="1:12" x14ac:dyDescent="0.2">
      <c r="A27" s="5"/>
      <c r="B27" s="39" t="s">
        <v>11</v>
      </c>
      <c r="C27" s="56">
        <f>C17</f>
        <v>130000</v>
      </c>
      <c r="D27" s="56">
        <f>+D17</f>
        <v>79957.22</v>
      </c>
      <c r="E27" s="16"/>
    </row>
    <row r="28" spans="1:12" x14ac:dyDescent="0.2">
      <c r="A28" s="5"/>
      <c r="B28" s="38"/>
      <c r="C28" s="57"/>
      <c r="D28" s="57"/>
      <c r="E28" s="5"/>
    </row>
    <row r="29" spans="1:12" x14ac:dyDescent="0.2">
      <c r="A29" s="5"/>
      <c r="B29" s="39" t="s">
        <v>13</v>
      </c>
      <c r="C29" s="56"/>
      <c r="D29" s="56">
        <v>15296</v>
      </c>
      <c r="E29" s="17"/>
    </row>
    <row r="30" spans="1:12" ht="15.75" x14ac:dyDescent="0.25">
      <c r="B30" s="30" t="s">
        <v>5</v>
      </c>
      <c r="C30" s="58">
        <f>SUM(C26:C29)</f>
        <v>3750974</v>
      </c>
      <c r="D30" s="58">
        <f>SUM(D26:D29)</f>
        <v>3543512.68</v>
      </c>
      <c r="E30" s="6"/>
    </row>
    <row r="31" spans="1:12" x14ac:dyDescent="0.2">
      <c r="C31" s="19"/>
      <c r="D31" s="6"/>
      <c r="E31" s="6"/>
    </row>
    <row r="32" spans="1:12" x14ac:dyDescent="0.2">
      <c r="C32" s="18"/>
      <c r="D32" s="20"/>
      <c r="E32" s="6"/>
    </row>
    <row r="33" spans="2:4" x14ac:dyDescent="0.2">
      <c r="B33" s="12"/>
      <c r="C33" s="19"/>
      <c r="D33" s="6"/>
    </row>
    <row r="34" spans="2:4" x14ac:dyDescent="0.2">
      <c r="C34" s="18"/>
      <c r="D34" s="6"/>
    </row>
    <row r="35" spans="2:4" x14ac:dyDescent="0.2">
      <c r="D35" s="20"/>
    </row>
    <row r="37" spans="2:4" x14ac:dyDescent="0.2">
      <c r="D37" s="20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ARRS-2017</vt:lpstr>
    </vt:vector>
  </TitlesOfParts>
  <Company>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Test Znanost</cp:lastModifiedBy>
  <cp:lastPrinted>2006-09-14T09:29:38Z</cp:lastPrinted>
  <dcterms:created xsi:type="dcterms:W3CDTF">2006-08-17T07:49:28Z</dcterms:created>
  <dcterms:modified xsi:type="dcterms:W3CDTF">2018-02-27T13:29:36Z</dcterms:modified>
</cp:coreProperties>
</file>