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1-ARRS\01-Organizacijske enote\Sektor za inovacije\MVZI_SI_JR EUROSTARS-integrala\"/>
    </mc:Choice>
  </mc:AlternateContent>
  <xr:revisionPtr revIDLastSave="0" documentId="8_{A27E0013-A6D6-430D-9AA2-FA6222DCBBBC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Načrtovani stroški po letih" sheetId="1" r:id="rId1"/>
    <sheet name="Dinamika financiranja po letih" sheetId="2" r:id="rId2"/>
    <sheet name="sif" sheetId="3" state="hidden" r:id="rId3"/>
  </sheets>
  <definedNames>
    <definedName name="_Hlk157672874" localSheetId="0">'Načrtovani stroški po letih'!$A$7</definedName>
    <definedName name="Diseminacija">#REF!</definedName>
    <definedName name="Veliko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0" i="1" l="1"/>
  <c r="D70" i="1"/>
  <c r="C70" i="1"/>
  <c r="B70" i="1"/>
  <c r="B13" i="1"/>
  <c r="D62" i="1" s="1"/>
  <c r="D35" i="1" l="1"/>
  <c r="D44" i="1"/>
  <c r="D53" i="1"/>
  <c r="E24" i="1" l="1"/>
  <c r="G11" i="1"/>
  <c r="C15" i="1"/>
  <c r="C12" i="1" l="1"/>
  <c r="B11" i="2"/>
  <c r="B14" i="2"/>
  <c r="B15" i="2"/>
  <c r="B12" i="2"/>
  <c r="C14" i="1"/>
  <c r="C69" i="1" l="1"/>
  <c r="C68" i="1"/>
  <c r="B71" i="1"/>
  <c r="B69" i="1"/>
  <c r="B68" i="1"/>
  <c r="B67" i="1"/>
  <c r="B13" i="2" l="1"/>
  <c r="B21" i="2" l="1"/>
  <c r="H21" i="2"/>
  <c r="G21" i="2"/>
  <c r="G22" i="2" s="1"/>
  <c r="F21" i="2"/>
  <c r="E21" i="2"/>
  <c r="E22" i="2" s="1"/>
  <c r="D21" i="2"/>
  <c r="D22" i="2" s="1"/>
  <c r="D23" i="2" s="1"/>
  <c r="C21" i="2"/>
  <c r="H30" i="2"/>
  <c r="H31" i="2" s="1"/>
  <c r="F30" i="2"/>
  <c r="F31" i="2" s="1"/>
  <c r="D30" i="2"/>
  <c r="D31" i="2" s="1"/>
  <c r="B30" i="2"/>
  <c r="H29" i="2"/>
  <c r="F29" i="2"/>
  <c r="D29" i="2"/>
  <c r="B29" i="2"/>
  <c r="H32" i="2" l="1"/>
  <c r="H33" i="2" s="1"/>
  <c r="D32" i="2"/>
  <c r="D33" i="2" s="1"/>
  <c r="C22" i="2"/>
  <c r="C23" i="2" s="1"/>
  <c r="H22" i="2"/>
  <c r="H23" i="2" s="1"/>
  <c r="F22" i="2"/>
  <c r="F23" i="2" s="1"/>
  <c r="B22" i="2"/>
  <c r="B23" i="2"/>
  <c r="B39" i="2"/>
  <c r="B31" i="2"/>
  <c r="F32" i="2"/>
  <c r="F33" i="2" s="1"/>
  <c r="B38" i="2" l="1"/>
  <c r="B40" i="2" s="1"/>
  <c r="B32" i="2"/>
  <c r="B33" i="2" s="1"/>
  <c r="G61" i="1"/>
  <c r="G60" i="1"/>
  <c r="G59" i="1"/>
  <c r="F25" i="1" l="1"/>
  <c r="E25" i="1"/>
  <c r="D25" i="1"/>
  <c r="C25" i="1"/>
  <c r="F24" i="1"/>
  <c r="D24" i="1"/>
  <c r="F26" i="1" l="1"/>
  <c r="C58" i="1" s="1"/>
  <c r="C62" i="1" s="1"/>
  <c r="E26" i="1"/>
  <c r="C49" i="1" s="1"/>
  <c r="C53" i="1" s="1"/>
  <c r="D26" i="1"/>
  <c r="C40" i="1" s="1"/>
  <c r="C44" i="1" s="1"/>
  <c r="C26" i="1"/>
  <c r="C31" i="1" s="1"/>
  <c r="C35" i="1" s="1"/>
  <c r="E35" i="1" s="1"/>
  <c r="G31" i="1" l="1"/>
  <c r="C63" i="1"/>
  <c r="G40" i="1"/>
  <c r="C45" i="1"/>
  <c r="B54" i="1"/>
  <c r="G29" i="2" s="1"/>
  <c r="E39" i="2" s="1"/>
  <c r="B45" i="1"/>
  <c r="E29" i="2" s="1"/>
  <c r="D39" i="2" s="1"/>
  <c r="B36" i="1"/>
  <c r="I19" i="2" l="1"/>
  <c r="C29" i="2"/>
  <c r="C39" i="2" s="1"/>
  <c r="F39" i="2" s="1"/>
  <c r="E23" i="2"/>
  <c r="E30" i="2"/>
  <c r="C54" i="1"/>
  <c r="G45" i="1"/>
  <c r="C67" i="1"/>
  <c r="B63" i="1"/>
  <c r="G63" i="1" s="1"/>
  <c r="G58" i="1"/>
  <c r="C36" i="1"/>
  <c r="A4" i="3"/>
  <c r="A3" i="3"/>
  <c r="A5" i="3"/>
  <c r="A2" i="3"/>
  <c r="E31" i="2" l="1"/>
  <c r="D38" i="2" s="1"/>
  <c r="D40" i="2" s="1"/>
  <c r="I29" i="2"/>
  <c r="G36" i="1"/>
  <c r="G54" i="1"/>
  <c r="C71" i="1"/>
  <c r="G50" i="1"/>
  <c r="G51" i="1"/>
  <c r="G52" i="1"/>
  <c r="G32" i="1"/>
  <c r="G33" i="1"/>
  <c r="G34" i="1"/>
  <c r="G41" i="1"/>
  <c r="G42" i="1"/>
  <c r="G43" i="1"/>
  <c r="E32" i="2" l="1"/>
  <c r="E33" i="2" s="1"/>
  <c r="C30" i="2"/>
  <c r="I20" i="2"/>
  <c r="G23" i="2"/>
  <c r="I23" i="2" s="1"/>
  <c r="G30" i="2"/>
  <c r="D63" i="1"/>
  <c r="E63" i="1" s="1"/>
  <c r="F63" i="1" s="1"/>
  <c r="D50" i="1"/>
  <c r="E50" i="1" s="1"/>
  <c r="F50" i="1" s="1"/>
  <c r="D33" i="1"/>
  <c r="E33" i="1" s="1"/>
  <c r="D45" i="1"/>
  <c r="E45" i="1" s="1"/>
  <c r="F45" i="1" s="1"/>
  <c r="D31" i="1"/>
  <c r="E31" i="1" s="1"/>
  <c r="D60" i="1"/>
  <c r="E60" i="1" s="1"/>
  <c r="F60" i="1" s="1"/>
  <c r="D43" i="1"/>
  <c r="E43" i="1" s="1"/>
  <c r="F43" i="1" s="1"/>
  <c r="D54" i="1"/>
  <c r="E54" i="1" s="1"/>
  <c r="F54" i="1" s="1"/>
  <c r="D40" i="1"/>
  <c r="E40" i="1" s="1"/>
  <c r="F40" i="1" s="1"/>
  <c r="D36" i="1"/>
  <c r="E36" i="1" s="1"/>
  <c r="F36" i="1" s="1"/>
  <c r="D52" i="1"/>
  <c r="E52" i="1" s="1"/>
  <c r="F52" i="1" s="1"/>
  <c r="E62" i="1"/>
  <c r="F62" i="1" s="1"/>
  <c r="D49" i="1"/>
  <c r="E49" i="1" s="1"/>
  <c r="F49" i="1" s="1"/>
  <c r="D32" i="1"/>
  <c r="E32" i="1" s="1"/>
  <c r="E44" i="1"/>
  <c r="F44" i="1" s="1"/>
  <c r="D61" i="1"/>
  <c r="E61" i="1" s="1"/>
  <c r="F61" i="1" s="1"/>
  <c r="D59" i="1"/>
  <c r="E59" i="1" s="1"/>
  <c r="F59" i="1" s="1"/>
  <c r="D58" i="1"/>
  <c r="E58" i="1" s="1"/>
  <c r="F58" i="1" s="1"/>
  <c r="D41" i="1"/>
  <c r="E41" i="1" s="1"/>
  <c r="F41" i="1" s="1"/>
  <c r="E53" i="1"/>
  <c r="F53" i="1" s="1"/>
  <c r="D34" i="1"/>
  <c r="E34" i="1" s="1"/>
  <c r="D42" i="1"/>
  <c r="E42" i="1" s="1"/>
  <c r="F42" i="1" s="1"/>
  <c r="D51" i="1"/>
  <c r="E51" i="1" s="1"/>
  <c r="F51" i="1" s="1"/>
  <c r="G49" i="1"/>
  <c r="G31" i="2" l="1"/>
  <c r="E38" i="2" s="1"/>
  <c r="E40" i="2" s="1"/>
  <c r="C31" i="2"/>
  <c r="B37" i="2" s="1" a="1"/>
  <c r="I30" i="2"/>
  <c r="I22" i="2"/>
  <c r="I21" i="2"/>
  <c r="F32" i="1"/>
  <c r="E68" i="1" s="1"/>
  <c r="D68" i="1"/>
  <c r="F34" i="1"/>
  <c r="F33" i="1"/>
  <c r="E69" i="1" s="1"/>
  <c r="D69" i="1"/>
  <c r="F35" i="1"/>
  <c r="E71" i="1" s="1"/>
  <c r="D71" i="1"/>
  <c r="D67" i="1"/>
  <c r="F31" i="1"/>
  <c r="E67" i="1" s="1"/>
  <c r="G32" i="2" l="1"/>
  <c r="G33" i="2" s="1"/>
  <c r="C38" i="2"/>
  <c r="C32" i="2"/>
  <c r="C33" i="2" s="1"/>
  <c r="B37" i="2"/>
  <c r="D41" i="2"/>
  <c r="E41" i="2"/>
  <c r="I31" i="2"/>
  <c r="C72" i="1"/>
  <c r="C40" i="2" l="1"/>
  <c r="F38" i="2"/>
  <c r="I32" i="2"/>
  <c r="I33" i="2"/>
  <c r="B72" i="1"/>
  <c r="F72" i="1" s="1"/>
  <c r="D72" i="1"/>
  <c r="F40" i="2" l="1"/>
  <c r="C41" i="2"/>
  <c r="E72" i="1"/>
  <c r="G29" i="1" l="1"/>
  <c r="B41" i="2" l="1"/>
  <c r="F41" i="2" s="1"/>
  <c r="F3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<sst xmlns="http://schemas.openxmlformats.org/spreadsheetml/2006/main" count="175" uniqueCount="92">
  <si>
    <t>Vrsta upravičenih stroškov</t>
  </si>
  <si>
    <t>Intenzivnost pomoči (%)</t>
  </si>
  <si>
    <t>Predvidena vrednost upravičenih stroškov (v €)</t>
  </si>
  <si>
    <t>Predvidena vrednost  zaprošenih sredstev (v €)</t>
  </si>
  <si>
    <t>Predvidena vrednost lastnih virov (v €)</t>
  </si>
  <si>
    <t>SKUPAJ</t>
  </si>
  <si>
    <t>Velikost podjetja</t>
  </si>
  <si>
    <t>Naziv podjetja</t>
  </si>
  <si>
    <t>Podpis</t>
  </si>
  <si>
    <t>Kraj in datum</t>
  </si>
  <si>
    <t>Predvidena vrednost celotnih stroškov (v €)</t>
  </si>
  <si>
    <t>Vrednost ure dela za raziskovalce (v EUR)</t>
  </si>
  <si>
    <t>Vrednost ure dela za strokovne/tehnične sodelavce (v EUR)</t>
  </si>
  <si>
    <t>ŠTEVILO DELOVNIH UR</t>
  </si>
  <si>
    <t>Raziskovalci</t>
  </si>
  <si>
    <t>Strokovni in tehnični sodelavci</t>
  </si>
  <si>
    <t>STROŠEK DELA</t>
  </si>
  <si>
    <t>Posredni stroški</t>
  </si>
  <si>
    <t xml:space="preserve">JAVNI RAZPIS </t>
  </si>
  <si>
    <t>Vodilni partner / konzorcijski partner</t>
  </si>
  <si>
    <t>vzhodna kohezijska regija</t>
  </si>
  <si>
    <t>zahodna kohezijska regija</t>
  </si>
  <si>
    <t>Zaporedni zahtevek za izplačilo</t>
  </si>
  <si>
    <t>OPOMBE</t>
  </si>
  <si>
    <t>S podpisom spodaj potrjujemo, da so vsi podatki na tem obrazcu točni in pravilni.</t>
  </si>
  <si>
    <t>meseci zajeti v obračun stroškov*</t>
  </si>
  <si>
    <t>nastanek stroška po letih*</t>
  </si>
  <si>
    <t>koledarsko leto izplačila*</t>
  </si>
  <si>
    <t>meseci zajeti v obračun stroškov**</t>
  </si>
  <si>
    <t xml:space="preserve">**Prvo obdobje stroškov za pripravo zahtevka za izplačilo v letu lahko zajema obdobje med 1. januarjem in 30. junijem. Drugo obdobje zahtevkov za izplačilo v letu pa obdobje med 1. julijem in 31. decembrom. </t>
  </si>
  <si>
    <t>Načrtovani stroški projekta po letih</t>
  </si>
  <si>
    <t>PREDVIDENE URE DELA IN STROŠKI PLAČ IN POVRAČIL V ZVEZI Z DELOM PO LETIH</t>
  </si>
  <si>
    <t>Leto 2026</t>
  </si>
  <si>
    <t>Leto 2027</t>
  </si>
  <si>
    <t>Stroški za službena potovanja</t>
  </si>
  <si>
    <t>Leto 2028</t>
  </si>
  <si>
    <t>Ime in priimek zakonitega zastopnika podjetja – prijavitelja:</t>
  </si>
  <si>
    <t>     </t>
  </si>
  <si>
    <t>Ime in priimek zakonitega zastopnika podjetja - prijavitelja</t>
  </si>
  <si>
    <t>Načrt stroškov glede na dinamiko financiranja - oddaje zahtevkov za izplačila (ZzI)</t>
  </si>
  <si>
    <t>Naziv RRI projekta</t>
  </si>
  <si>
    <t>Obrazec 3B: Finančni načrt RRI projekta prijavitelja (vodja konzorcija / konzorcijski partner)</t>
  </si>
  <si>
    <t xml:space="preserve">Žig
(kadar podjetje posluje z žigom): </t>
  </si>
  <si>
    <t>Viri financiranja</t>
  </si>
  <si>
    <t>Skupaj po letih</t>
  </si>
  <si>
    <t>Drugi vir zasebni</t>
  </si>
  <si>
    <t>Drugi vir zasebni (neupravičen)</t>
  </si>
  <si>
    <t>SKUPAJ DRUGI VIRI</t>
  </si>
  <si>
    <t>VIRI SKUPAJ</t>
  </si>
  <si>
    <t>Regija</t>
  </si>
  <si>
    <t>EU</t>
  </si>
  <si>
    <t>Si</t>
  </si>
  <si>
    <t>ID</t>
  </si>
  <si>
    <t>Vir</t>
  </si>
  <si>
    <t>delitev</t>
  </si>
  <si>
    <t>Leto 2029</t>
  </si>
  <si>
    <t>01.01.- 30.06.</t>
  </si>
  <si>
    <t>01.01.-30.06.</t>
  </si>
  <si>
    <t>01.07.-31.12.</t>
  </si>
  <si>
    <t>01.07.-31.12</t>
  </si>
  <si>
    <t>Letne vrednosti v tabeli "Načrtovani stroški po letih" in vrednosti v tabeli "Dinamika financiranja po letih" se praviloma razlikujejo, zaradi zamika med nastankom stroška in izplačilom zahtevka za izplačilo sredstev.</t>
  </si>
  <si>
    <t>* Leto prilagodite glede na dejansko obdobje financiranja projekta. Zapis je podan le kot primer.</t>
  </si>
  <si>
    <t>Vpisujte samo v rumene celice. Podatki v sivih celicah se samodejno izračunajo ali prenašajo.</t>
  </si>
  <si>
    <t>Formul v celicah ne spreminjajte.</t>
  </si>
  <si>
    <t xml:space="preserve">*** Pri načrtovanju izplačil upoštevajte, da drugi zahtevek tekočega leta zapade v izplačilo naslednje leto. V obdobju podpisa pogodbe in konca projekta se termin ustrezno prilagodi. </t>
  </si>
  <si>
    <t>01.01.- 30.06.2026</t>
  </si>
  <si>
    <t>01.01.-30.6.2029</t>
  </si>
  <si>
    <t>01.07.-31.12.2028</t>
  </si>
  <si>
    <t>01.01.-30.06.2028</t>
  </si>
  <si>
    <t>01.07.-31.12.2027</t>
  </si>
  <si>
    <t>01.01.- 30.06.2027</t>
  </si>
  <si>
    <t>01.07.-31.12 2026</t>
  </si>
  <si>
    <t>1. ZzI</t>
  </si>
  <si>
    <t>2. ZzI</t>
  </si>
  <si>
    <t>3. ZzI</t>
  </si>
  <si>
    <t>4. ZzI</t>
  </si>
  <si>
    <t>5. ZzI</t>
  </si>
  <si>
    <t>6. ZzI</t>
  </si>
  <si>
    <t>7. ZzI</t>
  </si>
  <si>
    <t>Finančne podatke vnesite le za leta, v katerih predvidevate izstavitev zahtevkov za izplačilo.</t>
  </si>
  <si>
    <t>Obrazec 3A: Načrtovani stroški po letih</t>
  </si>
  <si>
    <t>Strošek plač</t>
  </si>
  <si>
    <t>Intenzivnost pomoči (%)**</t>
  </si>
  <si>
    <t>Obrazec 3A: Finančni načrt RRI projekta prijavitelja* (vodja konzorcija / konzorcijski partner)</t>
  </si>
  <si>
    <t>** Intenzivnost pomoči mora biti enaka, kot je bila v finačnem načrtu v vlogi na mednarodni javni razpis.</t>
  </si>
  <si>
    <t>* Finančni načrt v vlogi na nacionalni javni razpis se mora v relevantnih podatkih ujemati s finančnim načrtom v vlogi na mednarodni javni razpis.</t>
  </si>
  <si>
    <t>EUROSTARS 3 2026</t>
  </si>
  <si>
    <t>Predvidena vrednost neupravičenih stroškov (v €)</t>
  </si>
  <si>
    <t>JAVNI VIR FINANCIRANJA</t>
  </si>
  <si>
    <t xml:space="preserve"> </t>
  </si>
  <si>
    <t>Stroški materiala</t>
  </si>
  <si>
    <t>Stroški storitev zunanjih izvajalcev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</si>
</sst>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0" tint="-0.34998626667073579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b/>
      <sz val="9"/>
      <color rgb="FF0070C0"/>
      <name val="Arial Narrow"/>
      <family val="2"/>
      <charset val="238"/>
    </font>
    <font>
      <sz val="9"/>
      <color rgb="FF0070C0"/>
      <name val="Arial Narrow"/>
      <family val="2"/>
      <charset val="238"/>
    </font>
    <font>
      <i/>
      <sz val="8"/>
      <color rgb="FFA6A6A6"/>
      <name val="Arial"/>
      <family val="2"/>
      <charset val="238"/>
    </font>
    <font>
      <sz val="7"/>
      <name val="Arial Narrow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b/>
      <sz val="9"/>
      <color rgb="FF000000"/>
      <name val="Arial Narrow"/>
      <family val="2"/>
      <charset val="238"/>
    </font>
    <font>
      <b/>
      <sz val="10"/>
      <color theme="1"/>
      <name val="Calibri"/>
      <family val="2"/>
      <charset val="238"/>
    </font>
    <font>
      <sz val="11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9"/>
      <color rgb="FFFF0000"/>
      <name val="Arial Narrow"/>
      <family val="2"/>
      <charset val="238"/>
    </font>
    <font>
      <sz val="9"/>
      <color rgb="FF000000"/>
      <name val="Calibri"/>
      <family val="2"/>
      <charset val="238"/>
      <scheme val="minor"/>
    </font>
    <font>
      <sz val="7"/>
      <color theme="0"/>
      <name val="Arial Narrow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9"/>
      <color rgb="FF0070C0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color theme="1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name val="Arial"/>
      <family val="2"/>
      <charset val="238"/>
    </font>
    <font>
      <sz val="9"/>
      <color theme="0"/>
      <name val="Arial"/>
      <family val="2"/>
      <charset val="238"/>
    </font>
    <font>
      <sz val="9"/>
      <color theme="0" tint="-0.34998626667073579"/>
      <name val="Arial"/>
      <family val="2"/>
      <charset val="238"/>
    </font>
    <font>
      <i/>
      <sz val="9"/>
      <name val="Arial"/>
      <family val="2"/>
      <charset val="238"/>
    </font>
    <font>
      <sz val="7"/>
      <color rgb="FFFF0000"/>
      <name val="Arial Narrow"/>
      <family val="2"/>
      <charset val="238"/>
    </font>
    <font>
      <b/>
      <sz val="11"/>
      <name val="Arial Narrow"/>
      <family val="2"/>
      <charset val="238"/>
    </font>
    <font>
      <b/>
      <sz val="1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000000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8" fillId="0" borderId="0" applyFont="0" applyFill="0" applyBorder="0" applyAlignment="0" applyProtection="0"/>
  </cellStyleXfs>
  <cellXfs count="169">
    <xf numFmtId="0" fontId="0" fillId="0" borderId="0" xfId="0"/>
    <xf numFmtId="4" fontId="5" fillId="3" borderId="1" xfId="0" applyNumberFormat="1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4" fontId="5" fillId="3" borderId="18" xfId="0" applyNumberFormat="1" applyFont="1" applyFill="1" applyBorder="1" applyProtection="1">
      <protection locked="0"/>
    </xf>
    <xf numFmtId="4" fontId="5" fillId="3" borderId="16" xfId="0" applyNumberFormat="1" applyFont="1" applyFill="1" applyBorder="1" applyProtection="1">
      <protection locked="0"/>
    </xf>
    <xf numFmtId="4" fontId="5" fillId="3" borderId="14" xfId="0" applyNumberFormat="1" applyFont="1" applyFill="1" applyBorder="1" applyProtection="1">
      <protection locked="0"/>
    </xf>
    <xf numFmtId="4" fontId="5" fillId="3" borderId="4" xfId="0" applyNumberFormat="1" applyFont="1" applyFill="1" applyBorder="1" applyProtection="1">
      <protection locked="0"/>
    </xf>
    <xf numFmtId="9" fontId="0" fillId="0" borderId="0" xfId="1" applyFont="1"/>
    <xf numFmtId="0" fontId="0" fillId="0" borderId="0" xfId="0" applyAlignment="1">
      <alignment horizontal="left"/>
    </xf>
    <xf numFmtId="0" fontId="30" fillId="3" borderId="1" xfId="0" applyFont="1" applyFill="1" applyBorder="1" applyProtection="1">
      <protection locked="0"/>
    </xf>
    <xf numFmtId="0" fontId="13" fillId="4" borderId="19" xfId="0" applyFont="1" applyFill="1" applyBorder="1" applyAlignment="1" applyProtection="1">
      <alignment horizontal="center" vertical="center" wrapText="1"/>
      <protection locked="0"/>
    </xf>
    <xf numFmtId="4" fontId="5" fillId="2" borderId="34" xfId="0" applyNumberFormat="1" applyFont="1" applyFill="1" applyBorder="1"/>
    <xf numFmtId="4" fontId="5" fillId="2" borderId="35" xfId="0" applyNumberFormat="1" applyFont="1" applyFill="1" applyBorder="1"/>
    <xf numFmtId="4" fontId="4" fillId="2" borderId="36" xfId="0" applyNumberFormat="1" applyFont="1" applyFill="1" applyBorder="1"/>
    <xf numFmtId="0" fontId="1" fillId="0" borderId="0" xfId="0" applyFont="1" applyProtection="1"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4" fontId="5" fillId="2" borderId="1" xfId="0" applyNumberFormat="1" applyFont="1" applyFill="1" applyBorder="1"/>
    <xf numFmtId="0" fontId="5" fillId="2" borderId="1" xfId="0" applyFont="1" applyFill="1" applyBorder="1" applyAlignment="1">
      <alignment horizontal="center" vertical="center"/>
    </xf>
    <xf numFmtId="4" fontId="8" fillId="2" borderId="1" xfId="0" applyNumberFormat="1" applyFont="1" applyFill="1" applyBorder="1"/>
    <xf numFmtId="4" fontId="5" fillId="2" borderId="3" xfId="0" applyNumberFormat="1" applyFont="1" applyFill="1" applyBorder="1"/>
    <xf numFmtId="0" fontId="4" fillId="2" borderId="13" xfId="0" applyFont="1" applyFill="1" applyBorder="1" applyAlignment="1" applyProtection="1">
      <alignment vertical="center"/>
      <protection locked="0"/>
    </xf>
    <xf numFmtId="4" fontId="4" fillId="2" borderId="5" xfId="0" applyNumberFormat="1" applyFont="1" applyFill="1" applyBorder="1"/>
    <xf numFmtId="4" fontId="4" fillId="2" borderId="6" xfId="0" applyNumberFormat="1" applyFont="1" applyFill="1" applyBorder="1"/>
    <xf numFmtId="0" fontId="5" fillId="2" borderId="6" xfId="0" applyFont="1" applyFill="1" applyBorder="1" applyAlignment="1">
      <alignment horizontal="center" vertical="center"/>
    </xf>
    <xf numFmtId="4" fontId="7" fillId="2" borderId="6" xfId="0" applyNumberFormat="1" applyFont="1" applyFill="1" applyBorder="1"/>
    <xf numFmtId="4" fontId="4" fillId="2" borderId="7" xfId="0" applyNumberFormat="1" applyFont="1" applyFill="1" applyBorder="1"/>
    <xf numFmtId="4" fontId="5" fillId="2" borderId="4" xfId="0" applyNumberFormat="1" applyFont="1" applyFill="1" applyBorder="1"/>
    <xf numFmtId="4" fontId="8" fillId="2" borderId="1" xfId="0" applyNumberFormat="1" applyFont="1" applyFill="1" applyBorder="1" applyAlignment="1">
      <alignment horizontal="right" vertical="center"/>
    </xf>
    <xf numFmtId="4" fontId="7" fillId="2" borderId="6" xfId="0" applyNumberFormat="1" applyFont="1" applyFill="1" applyBorder="1" applyAlignment="1">
      <alignment horizontal="right" vertical="center"/>
    </xf>
    <xf numFmtId="0" fontId="14" fillId="7" borderId="28" xfId="0" applyFont="1" applyFill="1" applyBorder="1" applyAlignment="1" applyProtection="1">
      <alignment horizontal="center" vertical="center" wrapText="1"/>
      <protection locked="0"/>
    </xf>
    <xf numFmtId="0" fontId="14" fillId="4" borderId="29" xfId="0" applyFont="1" applyFill="1" applyBorder="1" applyAlignment="1" applyProtection="1">
      <alignment vertical="center"/>
      <protection locked="0"/>
    </xf>
    <xf numFmtId="0" fontId="14" fillId="7" borderId="30" xfId="0" applyFont="1" applyFill="1" applyBorder="1" applyAlignment="1" applyProtection="1">
      <alignment horizontal="center" vertical="center" wrapText="1"/>
      <protection locked="0"/>
    </xf>
    <xf numFmtId="0" fontId="14" fillId="4" borderId="31" xfId="0" applyFont="1" applyFill="1" applyBorder="1" applyAlignment="1" applyProtection="1">
      <alignment vertical="center" wrapText="1"/>
      <protection locked="0"/>
    </xf>
    <xf numFmtId="0" fontId="14" fillId="4" borderId="28" xfId="0" applyFont="1" applyFill="1" applyBorder="1" applyAlignment="1" applyProtection="1">
      <alignment horizontal="center" vertical="center" wrapText="1"/>
      <protection locked="0"/>
    </xf>
    <xf numFmtId="4" fontId="5" fillId="2" borderId="32" xfId="0" applyNumberFormat="1" applyFont="1" applyFill="1" applyBorder="1"/>
    <xf numFmtId="0" fontId="14" fillId="4" borderId="30" xfId="0" applyFont="1" applyFill="1" applyBorder="1" applyAlignment="1" applyProtection="1">
      <alignment horizontal="center" vertical="center" wrapText="1"/>
      <protection locked="0"/>
    </xf>
    <xf numFmtId="4" fontId="5" fillId="2" borderId="33" xfId="0" applyNumberFormat="1" applyFont="1" applyFill="1" applyBorder="1"/>
    <xf numFmtId="4" fontId="15" fillId="5" borderId="19" xfId="0" applyNumberFormat="1" applyFont="1" applyFill="1" applyBorder="1" applyAlignment="1" applyProtection="1">
      <alignment vertical="center"/>
      <protection locked="0"/>
    </xf>
    <xf numFmtId="4" fontId="4" fillId="2" borderId="20" xfId="0" applyNumberFormat="1" applyFont="1" applyFill="1" applyBorder="1"/>
    <xf numFmtId="0" fontId="1" fillId="0" borderId="28" xfId="0" applyFont="1" applyBorder="1" applyProtection="1">
      <protection locked="0"/>
    </xf>
    <xf numFmtId="0" fontId="0" fillId="0" borderId="37" xfId="0" applyBorder="1" applyProtection="1">
      <protection locked="0"/>
    </xf>
    <xf numFmtId="0" fontId="0" fillId="0" borderId="30" xfId="0" applyBorder="1" applyProtection="1">
      <protection locked="0"/>
    </xf>
    <xf numFmtId="0" fontId="3" fillId="0" borderId="0" xfId="0" applyFont="1" applyProtection="1">
      <protection locked="0"/>
    </xf>
    <xf numFmtId="4" fontId="30" fillId="2" borderId="1" xfId="0" applyNumberFormat="1" applyFont="1" applyFill="1" applyBorder="1"/>
    <xf numFmtId="4" fontId="32" fillId="2" borderId="1" xfId="0" applyNumberFormat="1" applyFont="1" applyFill="1" applyBorder="1"/>
    <xf numFmtId="4" fontId="38" fillId="2" borderId="1" xfId="0" applyNumberFormat="1" applyFont="1" applyFill="1" applyBorder="1"/>
    <xf numFmtId="0" fontId="0" fillId="0" borderId="0" xfId="0" applyProtection="1">
      <protection locked="0"/>
    </xf>
    <xf numFmtId="0" fontId="2" fillId="0" borderId="0" xfId="0" applyFont="1" applyAlignment="1" applyProtection="1">
      <alignment horizontal="right" vertical="center"/>
      <protection locked="0"/>
    </xf>
    <xf numFmtId="164" fontId="1" fillId="0" borderId="0" xfId="0" applyNumberFormat="1" applyFont="1" applyProtection="1"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4" fillId="6" borderId="1" xfId="0" applyFont="1" applyFill="1" applyBorder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164" fontId="17" fillId="0" borderId="0" xfId="0" applyNumberFormat="1" applyFont="1" applyProtection="1">
      <protection locked="0"/>
    </xf>
    <xf numFmtId="0" fontId="11" fillId="0" borderId="27" xfId="0" applyFont="1" applyBorder="1" applyProtection="1">
      <protection locked="0"/>
    </xf>
    <xf numFmtId="0" fontId="13" fillId="0" borderId="26" xfId="0" applyFont="1" applyBorder="1" applyAlignment="1" applyProtection="1">
      <alignment horizontal="center" vertical="top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20" fillId="0" borderId="25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" fillId="0" borderId="25" xfId="0" applyFont="1" applyBorder="1" applyProtection="1">
      <protection locked="0"/>
    </xf>
    <xf numFmtId="0" fontId="1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Protection="1"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Protection="1">
      <protection locked="0"/>
    </xf>
    <xf numFmtId="0" fontId="21" fillId="0" borderId="0" xfId="0" applyFont="1" applyAlignment="1" applyProtection="1">
      <alignment wrapText="1"/>
      <protection locked="0"/>
    </xf>
    <xf numFmtId="0" fontId="4" fillId="6" borderId="8" xfId="0" applyFont="1" applyFill="1" applyBorder="1" applyAlignment="1" applyProtection="1">
      <alignment horizontal="left" vertical="center"/>
      <protection locked="0"/>
    </xf>
    <xf numFmtId="0" fontId="4" fillId="6" borderId="9" xfId="0" applyFont="1" applyFill="1" applyBorder="1" applyAlignment="1" applyProtection="1">
      <alignment vertical="center"/>
      <protection locked="0"/>
    </xf>
    <xf numFmtId="0" fontId="4" fillId="6" borderId="9" xfId="0" applyFont="1" applyFill="1" applyBorder="1" applyAlignment="1" applyProtection="1">
      <alignment vertical="center" wrapText="1"/>
      <protection locked="0"/>
    </xf>
    <xf numFmtId="0" fontId="2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23" fillId="0" borderId="0" xfId="0" applyFont="1" applyProtection="1">
      <protection locked="0"/>
    </xf>
    <xf numFmtId="4" fontId="1" fillId="0" borderId="0" xfId="0" applyNumberFormat="1" applyFont="1" applyProtection="1">
      <protection locked="0"/>
    </xf>
    <xf numFmtId="0" fontId="26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5" fillId="6" borderId="1" xfId="0" applyFont="1" applyFill="1" applyBorder="1" applyAlignment="1" applyProtection="1">
      <alignment horizontal="center"/>
      <protection locked="0"/>
    </xf>
    <xf numFmtId="0" fontId="5" fillId="6" borderId="1" xfId="0" applyFont="1" applyFill="1" applyBorder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center" vertical="center" wrapText="1"/>
      <protection locked="0"/>
    </xf>
    <xf numFmtId="0" fontId="30" fillId="0" borderId="0" xfId="0" applyFont="1" applyProtection="1">
      <protection locked="0"/>
    </xf>
    <xf numFmtId="0" fontId="40" fillId="0" borderId="0" xfId="0" applyFont="1" applyAlignment="1" applyProtection="1">
      <alignment horizontal="right" vertical="center"/>
      <protection locked="0"/>
    </xf>
    <xf numFmtId="164" fontId="30" fillId="0" borderId="0" xfId="0" applyNumberFormat="1" applyFont="1" applyProtection="1">
      <protection locked="0"/>
    </xf>
    <xf numFmtId="0" fontId="29" fillId="6" borderId="1" xfId="0" applyFont="1" applyFill="1" applyBorder="1" applyProtection="1">
      <protection locked="0"/>
    </xf>
    <xf numFmtId="0" fontId="39" fillId="0" borderId="0" xfId="0" applyFont="1" applyProtection="1">
      <protection locked="0"/>
    </xf>
    <xf numFmtId="0" fontId="31" fillId="0" borderId="1" xfId="0" applyFont="1" applyBorder="1" applyAlignment="1" applyProtection="1">
      <alignment horizontal="right"/>
      <protection locked="0"/>
    </xf>
    <xf numFmtId="0" fontId="29" fillId="2" borderId="1" xfId="0" applyFont="1" applyFill="1" applyBorder="1" applyAlignment="1" applyProtection="1">
      <alignment horizontal="left" vertical="center" wrapText="1"/>
      <protection locked="0"/>
    </xf>
    <xf numFmtId="4" fontId="38" fillId="3" borderId="1" xfId="0" applyNumberFormat="1" applyFont="1" applyFill="1" applyBorder="1" applyProtection="1">
      <protection locked="0"/>
    </xf>
    <xf numFmtId="0" fontId="32" fillId="2" borderId="1" xfId="0" applyFont="1" applyFill="1" applyBorder="1" applyAlignment="1" applyProtection="1">
      <alignment horizontal="left" vertical="center" wrapText="1"/>
      <protection locked="0"/>
    </xf>
    <xf numFmtId="0" fontId="38" fillId="0" borderId="0" xfId="0" applyFont="1" applyProtection="1"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4" fontId="33" fillId="0" borderId="0" xfId="0" applyNumberFormat="1" applyFont="1" applyProtection="1">
      <protection locked="0"/>
    </xf>
    <xf numFmtId="4" fontId="30" fillId="0" borderId="0" xfId="0" applyNumberFormat="1" applyFont="1" applyProtection="1">
      <protection locked="0"/>
    </xf>
    <xf numFmtId="0" fontId="31" fillId="0" borderId="0" xfId="0" applyFont="1" applyAlignment="1" applyProtection="1">
      <alignment horizontal="right"/>
      <protection locked="0"/>
    </xf>
    <xf numFmtId="0" fontId="29" fillId="2" borderId="16" xfId="0" applyFont="1" applyFill="1" applyBorder="1" applyAlignment="1" applyProtection="1">
      <alignment horizontal="left" vertical="center" wrapText="1"/>
      <protection locked="0"/>
    </xf>
    <xf numFmtId="0" fontId="32" fillId="2" borderId="16" xfId="0" applyFont="1" applyFill="1" applyBorder="1" applyAlignment="1" applyProtection="1">
      <alignment horizontal="left" vertical="center" wrapText="1"/>
      <protection locked="0"/>
    </xf>
    <xf numFmtId="0" fontId="34" fillId="0" borderId="0" xfId="0" applyFont="1" applyAlignment="1" applyProtection="1">
      <alignment horizontal="left" vertical="center" wrapText="1"/>
      <protection locked="0"/>
    </xf>
    <xf numFmtId="4" fontId="35" fillId="0" borderId="0" xfId="0" applyNumberFormat="1" applyFont="1" applyProtection="1">
      <protection locked="0"/>
    </xf>
    <xf numFmtId="4" fontId="36" fillId="0" borderId="0" xfId="0" applyNumberFormat="1" applyFont="1" applyProtection="1">
      <protection locked="0"/>
    </xf>
    <xf numFmtId="0" fontId="41" fillId="0" borderId="0" xfId="0" applyFont="1" applyProtection="1">
      <protection locked="0"/>
    </xf>
    <xf numFmtId="0" fontId="29" fillId="0" borderId="1" xfId="0" applyFont="1" applyBorder="1" applyProtection="1">
      <protection locked="0"/>
    </xf>
    <xf numFmtId="0" fontId="29" fillId="6" borderId="1" xfId="0" applyFont="1" applyFill="1" applyBorder="1" applyAlignment="1" applyProtection="1">
      <alignment horizontal="center" vertical="center"/>
      <protection locked="0"/>
    </xf>
    <xf numFmtId="0" fontId="30" fillId="2" borderId="1" xfId="0" applyFont="1" applyFill="1" applyBorder="1" applyProtection="1">
      <protection locked="0"/>
    </xf>
    <xf numFmtId="0" fontId="29" fillId="2" borderId="1" xfId="0" applyFont="1" applyFill="1" applyBorder="1" applyProtection="1">
      <protection locked="0"/>
    </xf>
    <xf numFmtId="4" fontId="37" fillId="0" borderId="0" xfId="0" applyNumberFormat="1" applyFont="1" applyProtection="1">
      <protection locked="0"/>
    </xf>
    <xf numFmtId="0" fontId="37" fillId="0" borderId="0" xfId="0" applyFont="1" applyAlignment="1" applyProtection="1">
      <alignment horizontal="left" vertical="center" wrapText="1"/>
      <protection locked="0"/>
    </xf>
    <xf numFmtId="0" fontId="31" fillId="0" borderId="0" xfId="0" applyFont="1" applyProtection="1">
      <protection locked="0"/>
    </xf>
    <xf numFmtId="0" fontId="30" fillId="6" borderId="1" xfId="0" applyFont="1" applyFill="1" applyBorder="1" applyAlignment="1" applyProtection="1">
      <alignment horizontal="center"/>
      <protection locked="0"/>
    </xf>
    <xf numFmtId="0" fontId="30" fillId="6" borderId="1" xfId="0" applyFont="1" applyFill="1" applyBorder="1" applyAlignment="1" applyProtection="1">
      <alignment horizontal="center" wrapText="1"/>
      <protection locked="0"/>
    </xf>
    <xf numFmtId="0" fontId="31" fillId="4" borderId="1" xfId="0" applyFont="1" applyFill="1" applyBorder="1" applyAlignment="1" applyProtection="1">
      <alignment horizontal="center" vertical="center" wrapText="1"/>
      <protection locked="0"/>
    </xf>
    <xf numFmtId="4" fontId="5" fillId="2" borderId="1" xfId="0" applyNumberFormat="1" applyFont="1" applyFill="1" applyBorder="1" applyProtection="1">
      <protection locked="0"/>
    </xf>
    <xf numFmtId="4" fontId="33" fillId="2" borderId="1" xfId="0" applyNumberFormat="1" applyFont="1" applyFill="1" applyBorder="1"/>
    <xf numFmtId="0" fontId="6" fillId="3" borderId="1" xfId="0" applyFont="1" applyFill="1" applyBorder="1" applyAlignment="1" applyProtection="1">
      <alignment horizontal="left" vertical="center" wrapText="1"/>
      <protection locked="0"/>
    </xf>
    <xf numFmtId="3" fontId="5" fillId="2" borderId="1" xfId="0" applyNumberFormat="1" applyFont="1" applyFill="1" applyBorder="1" applyAlignment="1">
      <alignment horizontal="left"/>
    </xf>
    <xf numFmtId="0" fontId="33" fillId="4" borderId="1" xfId="0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Alignment="1" applyProtection="1">
      <alignment horizontal="left" vertical="top" wrapText="1"/>
      <protection locked="0"/>
    </xf>
    <xf numFmtId="0" fontId="42" fillId="0" borderId="0" xfId="0" applyFont="1" applyAlignment="1" applyProtection="1">
      <alignment horizontal="left" vertical="center" wrapText="1"/>
      <protection locked="0"/>
    </xf>
    <xf numFmtId="0" fontId="42" fillId="0" borderId="0" xfId="0" applyFont="1" applyAlignment="1" applyProtection="1">
      <alignment horizontal="left" vertical="center"/>
      <protection locked="0"/>
    </xf>
    <xf numFmtId="0" fontId="42" fillId="0" borderId="0" xfId="0" applyFont="1" applyAlignment="1" applyProtection="1">
      <alignment horizontal="left" vertical="top"/>
      <protection locked="0"/>
    </xf>
    <xf numFmtId="4" fontId="5" fillId="3" borderId="39" xfId="0" applyNumberFormat="1" applyFont="1" applyFill="1" applyBorder="1" applyProtection="1">
      <protection locked="0"/>
    </xf>
    <xf numFmtId="4" fontId="5" fillId="3" borderId="40" xfId="0" applyNumberFormat="1" applyFont="1" applyFill="1" applyBorder="1" applyProtection="1">
      <protection locked="0"/>
    </xf>
    <xf numFmtId="4" fontId="5" fillId="3" borderId="41" xfId="0" applyNumberFormat="1" applyFont="1" applyFill="1" applyBorder="1" applyProtection="1">
      <protection locked="0"/>
    </xf>
    <xf numFmtId="0" fontId="42" fillId="0" borderId="0" xfId="0" applyFont="1" applyAlignment="1" applyProtection="1">
      <alignment wrapText="1"/>
      <protection locked="0"/>
    </xf>
    <xf numFmtId="0" fontId="6" fillId="3" borderId="2" xfId="0" applyFont="1" applyFill="1" applyBorder="1" applyAlignment="1" applyProtection="1">
      <alignment horizontal="right" vertical="center" wrapText="1"/>
      <protection locked="0"/>
    </xf>
    <xf numFmtId="1" fontId="5" fillId="3" borderId="1" xfId="0" applyNumberFormat="1" applyFont="1" applyFill="1" applyBorder="1" applyAlignment="1" applyProtection="1">
      <alignment horizontal="right" vertical="center"/>
      <protection locked="0"/>
    </xf>
    <xf numFmtId="4" fontId="5" fillId="2" borderId="1" xfId="0" applyNumberFormat="1" applyFont="1" applyFill="1" applyBorder="1" applyAlignment="1">
      <alignment horizontal="right"/>
    </xf>
    <xf numFmtId="3" fontId="5" fillId="2" borderId="1" xfId="0" applyNumberFormat="1" applyFont="1" applyFill="1" applyBorder="1" applyAlignment="1">
      <alignment horizontal="right"/>
    </xf>
    <xf numFmtId="0" fontId="18" fillId="0" borderId="0" xfId="0" applyFont="1" applyProtection="1">
      <protection locked="0"/>
    </xf>
    <xf numFmtId="2" fontId="11" fillId="0" borderId="25" xfId="0" applyNumberFormat="1" applyFont="1" applyBorder="1" applyAlignment="1" applyProtection="1">
      <alignment horizontal="center" vertical="center" wrapText="1"/>
      <protection locked="0"/>
    </xf>
    <xf numFmtId="4" fontId="12" fillId="0" borderId="23" xfId="0" applyNumberFormat="1" applyFont="1" applyBorder="1" applyAlignment="1" applyProtection="1">
      <alignment horizontal="center" vertical="center"/>
      <protection locked="0"/>
    </xf>
    <xf numFmtId="0" fontId="43" fillId="0" borderId="24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4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5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16" xfId="0" applyFont="1" applyFill="1" applyBorder="1" applyAlignment="1" applyProtection="1">
      <alignment horizontal="center"/>
      <protection locked="0"/>
    </xf>
    <xf numFmtId="0" fontId="1" fillId="3" borderId="17" xfId="0" applyFont="1" applyFill="1" applyBorder="1" applyAlignment="1" applyProtection="1">
      <alignment horizontal="center"/>
      <protection locked="0"/>
    </xf>
    <xf numFmtId="0" fontId="5" fillId="6" borderId="16" xfId="0" applyFont="1" applyFill="1" applyBorder="1" applyAlignment="1" applyProtection="1">
      <alignment horizontal="center"/>
      <protection locked="0"/>
    </xf>
    <xf numFmtId="0" fontId="5" fillId="6" borderId="17" xfId="0" applyFont="1" applyFill="1" applyBorder="1" applyAlignment="1" applyProtection="1">
      <alignment horizontal="center"/>
      <protection locked="0"/>
    </xf>
    <xf numFmtId="0" fontId="5" fillId="3" borderId="16" xfId="0" applyFont="1" applyFill="1" applyBorder="1" applyAlignment="1" applyProtection="1">
      <alignment horizontal="left" vertical="center" wrapText="1"/>
      <protection locked="0"/>
    </xf>
    <xf numFmtId="0" fontId="5" fillId="3" borderId="21" xfId="0" applyFont="1" applyFill="1" applyBorder="1" applyAlignment="1" applyProtection="1">
      <alignment horizontal="left" vertical="center" wrapText="1"/>
      <protection locked="0"/>
    </xf>
    <xf numFmtId="0" fontId="5" fillId="3" borderId="17" xfId="0" applyFont="1" applyFill="1" applyBorder="1" applyAlignment="1" applyProtection="1">
      <alignment horizontal="left" vertical="center" wrapText="1"/>
      <protection locked="0"/>
    </xf>
    <xf numFmtId="0" fontId="7" fillId="2" borderId="10" xfId="0" applyFont="1" applyFill="1" applyBorder="1" applyAlignment="1" applyProtection="1">
      <alignment horizontal="center"/>
      <protection locked="0"/>
    </xf>
    <xf numFmtId="0" fontId="7" fillId="2" borderId="11" xfId="0" applyFont="1" applyFill="1" applyBorder="1" applyAlignment="1" applyProtection="1">
      <alignment horizontal="center"/>
      <protection locked="0"/>
    </xf>
    <xf numFmtId="0" fontId="7" fillId="2" borderId="12" xfId="0" applyFont="1" applyFill="1" applyBorder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30" fillId="6" borderId="16" xfId="0" applyFont="1" applyFill="1" applyBorder="1" applyAlignment="1" applyProtection="1">
      <alignment horizontal="center" wrapText="1"/>
      <protection locked="0"/>
    </xf>
    <xf numFmtId="0" fontId="30" fillId="6" borderId="21" xfId="0" applyFont="1" applyFill="1" applyBorder="1" applyAlignment="1" applyProtection="1">
      <alignment horizontal="center" wrapText="1"/>
      <protection locked="0"/>
    </xf>
    <xf numFmtId="0" fontId="30" fillId="6" borderId="17" xfId="0" applyFont="1" applyFill="1" applyBorder="1" applyAlignment="1" applyProtection="1">
      <alignment horizontal="center" wrapText="1"/>
      <protection locked="0"/>
    </xf>
    <xf numFmtId="0" fontId="30" fillId="3" borderId="14" xfId="0" applyFont="1" applyFill="1" applyBorder="1" applyAlignment="1" applyProtection="1">
      <alignment horizontal="center"/>
      <protection locked="0"/>
    </xf>
    <xf numFmtId="0" fontId="30" fillId="3" borderId="15" xfId="0" applyFont="1" applyFill="1" applyBorder="1" applyAlignment="1" applyProtection="1">
      <alignment horizontal="center"/>
      <protection locked="0"/>
    </xf>
    <xf numFmtId="0" fontId="30" fillId="3" borderId="2" xfId="0" applyFont="1" applyFill="1" applyBorder="1" applyAlignment="1" applyProtection="1">
      <alignment horizontal="center"/>
      <protection locked="0"/>
    </xf>
    <xf numFmtId="0" fontId="30" fillId="3" borderId="16" xfId="0" applyFont="1" applyFill="1" applyBorder="1" applyAlignment="1" applyProtection="1">
      <alignment horizontal="center"/>
      <protection locked="0"/>
    </xf>
    <xf numFmtId="0" fontId="30" fillId="3" borderId="21" xfId="0" applyFont="1" applyFill="1" applyBorder="1" applyAlignment="1" applyProtection="1">
      <alignment horizontal="center"/>
      <protection locked="0"/>
    </xf>
    <xf numFmtId="0" fontId="30" fillId="3" borderId="17" xfId="0" applyFont="1" applyFill="1" applyBorder="1" applyAlignment="1" applyProtection="1">
      <alignment horizontal="center"/>
      <protection locked="0"/>
    </xf>
    <xf numFmtId="0" fontId="30" fillId="6" borderId="16" xfId="0" applyFont="1" applyFill="1" applyBorder="1" applyAlignment="1" applyProtection="1">
      <alignment horizontal="center"/>
      <protection locked="0"/>
    </xf>
    <xf numFmtId="0" fontId="30" fillId="6" borderId="21" xfId="0" applyFont="1" applyFill="1" applyBorder="1" applyAlignment="1" applyProtection="1">
      <alignment horizontal="center"/>
      <protection locked="0"/>
    </xf>
    <xf numFmtId="0" fontId="30" fillId="6" borderId="17" xfId="0" applyFont="1" applyFill="1" applyBorder="1" applyAlignment="1" applyProtection="1">
      <alignment horizontal="center"/>
      <protection locked="0"/>
    </xf>
    <xf numFmtId="0" fontId="31" fillId="4" borderId="1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31" fillId="4" borderId="14" xfId="0" applyFont="1" applyFill="1" applyBorder="1" applyAlignment="1" applyProtection="1">
      <alignment horizontal="center" vertical="center" wrapText="1"/>
      <protection locked="0"/>
    </xf>
    <xf numFmtId="0" fontId="31" fillId="4" borderId="2" xfId="0" applyFont="1" applyFill="1" applyBorder="1" applyAlignment="1" applyProtection="1">
      <alignment horizontal="center" vertical="center" wrapText="1"/>
      <protection locked="0"/>
    </xf>
    <xf numFmtId="0" fontId="0" fillId="0" borderId="38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avadno" xfId="0" builtinId="0"/>
    <cellStyle name="Odstotek" xfId="1" builtinId="5"/>
  </cellStyles>
  <dxfs count="29">
    <dxf>
      <font>
        <color theme="0" tint="-0.14996795556505021"/>
      </font>
    </dxf>
    <dxf>
      <font>
        <color theme="0"/>
      </font>
    </dxf>
    <dxf>
      <font>
        <color rgb="FFFF0000"/>
      </font>
      <fill>
        <patternFill patternType="none">
          <bgColor auto="1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rgb="FFFF0000"/>
      </font>
    </dxf>
    <dxf>
      <font>
        <color theme="0" tint="-0.14996795556505021"/>
      </font>
    </dxf>
    <dxf>
      <font>
        <color theme="0" tint="-0.14996795556505021"/>
      </font>
    </dxf>
    <dxf>
      <font>
        <color rgb="FFFF0000"/>
      </font>
      <fill>
        <patternFill patternType="solid">
          <bgColor theme="0" tint="-0.14996795556505021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rgb="FFFF0000"/>
      </font>
    </dxf>
    <dxf>
      <fill>
        <patternFill>
          <bgColor rgb="FFFF0000"/>
        </patternFill>
      </fill>
    </dxf>
    <dxf>
      <font>
        <color auto="1"/>
      </font>
      <fill>
        <patternFill>
          <bgColor rgb="FFFF5050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strike val="0"/>
        <color theme="0" tint="-0.1499679555650502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  <color rgb="FFFF5050"/>
      <color rgb="FFCCCCFF"/>
      <color rgb="FFF8FF9B"/>
      <color rgb="FF9BF5FF"/>
      <color rgb="FFD5FED2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7.png"/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227852</xdr:colOff>
      <xdr:row>81</xdr:row>
      <xdr:rowOff>170775</xdr:rowOff>
    </xdr:from>
    <xdr:to>
      <xdr:col>2</xdr:col>
      <xdr:colOff>1222029</xdr:colOff>
      <xdr:row>86</xdr:row>
      <xdr:rowOff>120782</xdr:rowOff>
    </xdr:to>
    <xdr:pic>
      <xdr:nvPicPr>
        <xdr:cNvPr id="8" name="Slika 7" descr="Slika, ki vsebuje besede logotip, grafika, pisava, grafično oblikovanje&#10;&#10;Opis je samodejno ustvarjen">
          <a:extLst>
            <a:ext uri="{FF2B5EF4-FFF2-40B4-BE49-F238E27FC236}">
              <a16:creationId xmlns:a16="http://schemas.microsoft.com/office/drawing/2014/main" id="{4AF693C6-CA59-373D-7B18-B4271C807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76" t="-93" r="-76" b="-93"/>
        <a:stretch>
          <a:fillRect/>
        </a:stretch>
      </xdr:blipFill>
      <xdr:spPr bwMode="auto">
        <a:xfrm>
          <a:off x="5570817" y="21883293"/>
          <a:ext cx="994177" cy="846477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</xdr:spPr>
    </xdr:pic>
    <xdr:clientData/>
  </xdr:twoCellAnchor>
  <xdr:twoCellAnchor>
    <xdr:from>
      <xdr:col>0</xdr:col>
      <xdr:colOff>219075</xdr:colOff>
      <xdr:row>1</xdr:row>
      <xdr:rowOff>0</xdr:rowOff>
    </xdr:from>
    <xdr:to>
      <xdr:col>0</xdr:col>
      <xdr:colOff>2592705</xdr:colOff>
      <xdr:row>3</xdr:row>
      <xdr:rowOff>123455</xdr:rowOff>
    </xdr:to>
    <xdr:pic>
      <xdr:nvPicPr>
        <xdr:cNvPr id="9" name="Slika 29">
          <a:extLst>
            <a:ext uri="{FF2B5EF4-FFF2-40B4-BE49-F238E27FC236}">
              <a16:creationId xmlns:a16="http://schemas.microsoft.com/office/drawing/2014/main" id="{DF064381-EE46-4F99-9D39-DBB5531F6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209550"/>
          <a:ext cx="2373630" cy="5425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1133475</xdr:colOff>
      <xdr:row>0</xdr:row>
      <xdr:rowOff>154305</xdr:rowOff>
    </xdr:from>
    <xdr:to>
      <xdr:col>5</xdr:col>
      <xdr:colOff>998363</xdr:colOff>
      <xdr:row>3</xdr:row>
      <xdr:rowOff>200025</xdr:rowOff>
    </xdr:to>
    <xdr:pic>
      <xdr:nvPicPr>
        <xdr:cNvPr id="10" name="Slika 9" descr="Slika, ki vsebuje besede besedilo, pisava, grafika, logotip  Opis je samodejno ustvarjen">
          <a:extLst>
            <a:ext uri="{FF2B5EF4-FFF2-40B4-BE49-F238E27FC236}">
              <a16:creationId xmlns:a16="http://schemas.microsoft.com/office/drawing/2014/main" id="{6068E684-8926-4FA9-A698-D803209C8AA4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154305"/>
          <a:ext cx="2312813" cy="6743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971550</xdr:colOff>
      <xdr:row>0</xdr:row>
      <xdr:rowOff>95250</xdr:rowOff>
    </xdr:from>
    <xdr:to>
      <xdr:col>7</xdr:col>
      <xdr:colOff>1074563</xdr:colOff>
      <xdr:row>5</xdr:row>
      <xdr:rowOff>7620</xdr:rowOff>
    </xdr:to>
    <xdr:pic>
      <xdr:nvPicPr>
        <xdr:cNvPr id="10" name="Slika 9" descr="Slika, ki vsebuje besede besedilo, pisava, grafika, logotip  Opis je samodejno ustvarjen">
          <a:extLst>
            <a:ext uri="{FF2B5EF4-FFF2-40B4-BE49-F238E27FC236}">
              <a16:creationId xmlns:a16="http://schemas.microsoft.com/office/drawing/2014/main" id="{FCCC337B-B59A-4918-AB38-D0FCB8B1B5E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72475" y="95250"/>
          <a:ext cx="2312813" cy="67437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203200</xdr:colOff>
      <xdr:row>61</xdr:row>
      <xdr:rowOff>95250</xdr:rowOff>
    </xdr:from>
    <xdr:to>
      <xdr:col>3</xdr:col>
      <xdr:colOff>52909</xdr:colOff>
      <xdr:row>68</xdr:row>
      <xdr:rowOff>12144</xdr:rowOff>
    </xdr:to>
    <xdr:pic>
      <xdr:nvPicPr>
        <xdr:cNvPr id="2" name="Slika 1" descr="Slika, ki vsebuje besede logotip, grafika, pisava, grafično oblikovanje&#10;&#10;Opis je samodejno ustvarjen">
          <a:extLst>
            <a:ext uri="{FF2B5EF4-FFF2-40B4-BE49-F238E27FC236}">
              <a16:creationId xmlns:a16="http://schemas.microsoft.com/office/drawing/2014/main" id="{3A970AD5-B4BE-4E91-B5E4-4724566DD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76" t="-93" r="-76" b="-93"/>
        <a:stretch>
          <a:fillRect/>
        </a:stretch>
      </xdr:blipFill>
      <xdr:spPr bwMode="auto">
        <a:xfrm>
          <a:off x="4581525" y="9464675"/>
          <a:ext cx="1027634" cy="834470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</xdr:spPr>
    </xdr:pic>
    <xdr:clientData/>
  </xdr:twoCellAnchor>
  <xdr:oneCellAnchor>
    <xdr:from>
      <xdr:col>0</xdr:col>
      <xdr:colOff>2312852</xdr:colOff>
      <xdr:row>38</xdr:row>
      <xdr:rowOff>0</xdr:rowOff>
    </xdr:from>
    <xdr:ext cx="184731" cy="436786"/>
    <xdr:sp macro="" textlink="">
      <xdr:nvSpPr>
        <xdr:cNvPr id="3" name="PoljeZBesedilom 2">
          <a:extLst>
            <a:ext uri="{FF2B5EF4-FFF2-40B4-BE49-F238E27FC236}">
              <a16:creationId xmlns:a16="http://schemas.microsoft.com/office/drawing/2014/main" id="{D42A7D18-3181-41CA-B3C4-E6398ACB4E96}"/>
            </a:ext>
          </a:extLst>
        </xdr:cNvPr>
        <xdr:cNvSpPr txBox="1"/>
      </xdr:nvSpPr>
      <xdr:spPr>
        <a:xfrm>
          <a:off x="3960677" y="11224805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l-SI"/>
        </a:p>
        <a:p>
          <a:endParaRPr lang="sl-SI"/>
        </a:p>
      </xdr:txBody>
    </xdr:sp>
    <xdr:clientData/>
  </xdr:oneCellAnchor>
  <xdr:oneCellAnchor>
    <xdr:from>
      <xdr:col>0</xdr:col>
      <xdr:colOff>2312852</xdr:colOff>
      <xdr:row>38</xdr:row>
      <xdr:rowOff>0</xdr:rowOff>
    </xdr:from>
    <xdr:ext cx="184731" cy="436786"/>
    <xdr:sp macro="" textlink="">
      <xdr:nvSpPr>
        <xdr:cNvPr id="9" name="PoljeZBesedilom 8">
          <a:extLst>
            <a:ext uri="{FF2B5EF4-FFF2-40B4-BE49-F238E27FC236}">
              <a16:creationId xmlns:a16="http://schemas.microsoft.com/office/drawing/2014/main" id="{DEBEDE9D-74E7-4610-9678-75BCE1BB820A}"/>
            </a:ext>
          </a:extLst>
        </xdr:cNvPr>
        <xdr:cNvSpPr txBox="1"/>
      </xdr:nvSpPr>
      <xdr:spPr>
        <a:xfrm>
          <a:off x="2312852" y="7010400"/>
          <a:ext cx="18473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l-SI"/>
        </a:p>
        <a:p>
          <a:endParaRPr lang="sl-SI"/>
        </a:p>
      </xdr:txBody>
    </xdr:sp>
    <xdr:clientData/>
  </xdr:oneCellAnchor>
  <xdr:twoCellAnchor>
    <xdr:from>
      <xdr:col>0</xdr:col>
      <xdr:colOff>1066800</xdr:colOff>
      <xdr:row>0</xdr:row>
      <xdr:rowOff>150495</xdr:rowOff>
    </xdr:from>
    <xdr:to>
      <xdr:col>1</xdr:col>
      <xdr:colOff>459105</xdr:colOff>
      <xdr:row>4</xdr:row>
      <xdr:rowOff>83450</xdr:rowOff>
    </xdr:to>
    <xdr:pic>
      <xdr:nvPicPr>
        <xdr:cNvPr id="6" name="Slika 29">
          <a:extLst>
            <a:ext uri="{FF2B5EF4-FFF2-40B4-BE49-F238E27FC236}">
              <a16:creationId xmlns:a16="http://schemas.microsoft.com/office/drawing/2014/main" id="{75D0A8B6-5FE4-414A-A154-1F01A855E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0" y="150495"/>
          <a:ext cx="2373630" cy="5425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B6FD893-308D-4772-9243-7D1F3ECF1FCB}" name="delitev" displayName="delitev" ref="A1:D5" totalsRowShown="0">
  <autoFilter ref="A1:D5" xr:uid="{2B6FD893-308D-4772-9243-7D1F3ECF1FCB}"/>
  <sortState xmlns:xlrd2="http://schemas.microsoft.com/office/spreadsheetml/2017/richdata2" ref="A2:D5">
    <sortCondition ref="A1:A5"/>
  </sortState>
  <tableColumns count="4">
    <tableColumn id="1" xr3:uid="{E8AE93B7-E3DD-430B-AC25-9785B441FC00}" name="ID" dataDxfId="28">
      <calculatedColumnFormula>B2&amp;C2</calculatedColumnFormula>
    </tableColumn>
    <tableColumn id="2" xr3:uid="{9EE5E451-C2BA-4CAD-9167-84C01FB3C8D7}" name="Regija"/>
    <tableColumn id="3" xr3:uid="{3210AC72-822C-4493-9BE1-645F01D8ED2B}" name="Vir"/>
    <tableColumn id="4" xr3:uid="{88D878A3-213A-4AFD-896A-82F340F5764E}" name="delitev" dataDxfId="27" dataCellStyle="Odstotek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81"/>
  <sheetViews>
    <sheetView tabSelected="1" zoomScaleNormal="100" zoomScalePageLayoutView="85" workbookViewId="0">
      <selection activeCell="F72" sqref="F72"/>
    </sheetView>
  </sheetViews>
  <sheetFormatPr defaultColWidth="9.140625" defaultRowHeight="16.5" x14ac:dyDescent="0.3"/>
  <cols>
    <col min="1" max="1" width="53.5703125" style="14" customWidth="1"/>
    <col min="2" max="2" width="24.28515625" style="14" bestFit="1" customWidth="1"/>
    <col min="3" max="3" width="18.85546875" style="14" customWidth="1"/>
    <col min="4" max="4" width="17.85546875" style="14" customWidth="1"/>
    <col min="5" max="5" width="18.85546875" style="14" customWidth="1"/>
    <col min="6" max="6" width="16.5703125" style="14" customWidth="1"/>
    <col min="7" max="7" width="17.140625" style="14" customWidth="1"/>
    <col min="8" max="8" width="18.42578125" style="14" customWidth="1"/>
    <col min="9" max="9" width="28.28515625" style="14" customWidth="1"/>
    <col min="10" max="10" width="14.42578125" style="14" customWidth="1"/>
    <col min="11" max="11" width="12.7109375" style="14" customWidth="1"/>
    <col min="12" max="12" width="14" style="14" customWidth="1"/>
    <col min="13" max="13" width="14.28515625" style="14" customWidth="1"/>
    <col min="14" max="16384" width="9.140625" style="14"/>
  </cols>
  <sheetData>
    <row r="2" spans="1:13" x14ac:dyDescent="0.3">
      <c r="A2" s="49"/>
      <c r="G2" s="50"/>
    </row>
    <row r="3" spans="1:13" x14ac:dyDescent="0.3">
      <c r="G3" s="50"/>
    </row>
    <row r="4" spans="1:13" x14ac:dyDescent="0.3">
      <c r="G4" s="50"/>
    </row>
    <row r="5" spans="1:13" x14ac:dyDescent="0.3">
      <c r="G5" s="50"/>
    </row>
    <row r="6" spans="1:13" x14ac:dyDescent="0.3">
      <c r="A6" s="133" t="s">
        <v>18</v>
      </c>
      <c r="B6" s="133"/>
      <c r="C6" s="133"/>
      <c r="D6" s="133"/>
      <c r="E6" s="133"/>
      <c r="F6" s="133"/>
      <c r="G6" s="50"/>
      <c r="J6" s="51"/>
    </row>
    <row r="7" spans="1:13" x14ac:dyDescent="0.3">
      <c r="A7" s="134" t="s">
        <v>86</v>
      </c>
      <c r="B7" s="134"/>
      <c r="C7" s="134"/>
      <c r="D7" s="134"/>
      <c r="E7" s="134"/>
      <c r="F7" s="134"/>
      <c r="G7" s="50"/>
      <c r="J7" s="51"/>
    </row>
    <row r="8" spans="1:13" x14ac:dyDescent="0.3">
      <c r="A8" s="135" t="s">
        <v>83</v>
      </c>
      <c r="B8" s="135"/>
      <c r="C8" s="135"/>
      <c r="D8" s="135"/>
      <c r="E8" s="135"/>
      <c r="F8" s="135"/>
      <c r="L8" s="49"/>
      <c r="M8" s="49"/>
    </row>
    <row r="9" spans="1:13" x14ac:dyDescent="0.3">
      <c r="A9" s="132" t="s">
        <v>30</v>
      </c>
      <c r="B9" s="132"/>
      <c r="C9" s="132"/>
      <c r="D9" s="132"/>
      <c r="E9" s="132"/>
      <c r="F9" s="132"/>
      <c r="G9" s="52"/>
      <c r="L9" s="49"/>
      <c r="M9" s="49"/>
    </row>
    <row r="10" spans="1:13" x14ac:dyDescent="0.3">
      <c r="H10" s="49"/>
      <c r="I10" s="49"/>
      <c r="J10" s="49"/>
      <c r="K10" s="49"/>
      <c r="L10" s="49"/>
      <c r="M10" s="49"/>
    </row>
    <row r="11" spans="1:13" x14ac:dyDescent="0.3">
      <c r="A11" s="53" t="s">
        <v>7</v>
      </c>
      <c r="B11" s="143"/>
      <c r="C11" s="144"/>
      <c r="D11" s="144"/>
      <c r="E11" s="144"/>
      <c r="F11" s="145"/>
      <c r="G11" s="119" t="str">
        <f>IF(B11="","OBVEZNO VPIŠI NAZIV PODJETJA","""")</f>
        <v>OBVEZNO VPIŠI NAZIV PODJETJA</v>
      </c>
    </row>
    <row r="12" spans="1:13" x14ac:dyDescent="0.3">
      <c r="A12" s="53" t="s">
        <v>6</v>
      </c>
      <c r="B12" s="125"/>
      <c r="C12" s="117" t="str">
        <f>IF(B12="","OBVEZNO IZBERI VELIKOST","")</f>
        <v>OBVEZNO IZBERI VELIKOST</v>
      </c>
      <c r="D12" s="54"/>
      <c r="E12" s="54"/>
      <c r="F12" s="54"/>
    </row>
    <row r="13" spans="1:13" x14ac:dyDescent="0.3">
      <c r="A13" s="53" t="s">
        <v>82</v>
      </c>
      <c r="B13" s="126" t="b">
        <f>(IF(B12="veliko","40",IF(B12="srednje","50",IF(B12="malo","60",IF(B12="mikro","60")))))</f>
        <v>0</v>
      </c>
      <c r="C13" s="120"/>
      <c r="D13" s="124"/>
      <c r="E13" s="54"/>
      <c r="F13" s="54"/>
      <c r="G13" s="54"/>
    </row>
    <row r="14" spans="1:13" x14ac:dyDescent="0.3">
      <c r="A14" s="53" t="s">
        <v>19</v>
      </c>
      <c r="B14" s="114"/>
      <c r="C14" s="118" t="str">
        <f>IF(B14="","OBVEZNO IZBERI STATUS","")</f>
        <v>OBVEZNO IZBERI STATUS</v>
      </c>
      <c r="D14" s="55"/>
      <c r="E14" s="55"/>
      <c r="F14" s="57"/>
      <c r="G14" s="54"/>
    </row>
    <row r="15" spans="1:13" x14ac:dyDescent="0.3">
      <c r="A15" s="53" t="s">
        <v>40</v>
      </c>
      <c r="B15" s="114"/>
      <c r="C15" s="119" t="str">
        <f>IF(B15="","OBVEZNO VPIŠI NAZIV RRI PROJEKTA","""")</f>
        <v>OBVEZNO VPIŠI NAZIV RRI PROJEKTA</v>
      </c>
      <c r="D15" s="56"/>
      <c r="E15" s="56"/>
      <c r="F15" s="56"/>
      <c r="H15" s="49"/>
      <c r="I15" s="49"/>
      <c r="J15" s="49"/>
      <c r="K15" s="49"/>
      <c r="L15" s="49"/>
      <c r="M15" s="49"/>
    </row>
    <row r="16" spans="1:13" x14ac:dyDescent="0.3">
      <c r="H16" s="49"/>
      <c r="I16" s="49"/>
      <c r="J16" s="49"/>
      <c r="K16" s="49"/>
      <c r="L16" s="49"/>
      <c r="M16" s="49"/>
    </row>
    <row r="17" spans="1:13" x14ac:dyDescent="0.3">
      <c r="A17" s="58" t="s">
        <v>31</v>
      </c>
      <c r="B17" s="59"/>
      <c r="C17" s="60"/>
      <c r="D17" s="61"/>
      <c r="H17" s="49"/>
      <c r="I17" s="49"/>
      <c r="J17" s="49"/>
      <c r="K17" s="49"/>
      <c r="L17" s="49"/>
      <c r="M17" s="49"/>
    </row>
    <row r="18" spans="1:13" x14ac:dyDescent="0.3">
      <c r="A18" s="62" t="s">
        <v>11</v>
      </c>
      <c r="B18" s="62"/>
      <c r="C18" s="63"/>
      <c r="D18" s="130">
        <v>31.8</v>
      </c>
      <c r="E18" s="129"/>
      <c r="H18" s="49"/>
      <c r="I18" s="49"/>
      <c r="J18" s="49"/>
      <c r="K18" s="49"/>
      <c r="L18" s="49"/>
      <c r="M18" s="49"/>
    </row>
    <row r="19" spans="1:13" x14ac:dyDescent="0.3">
      <c r="A19" s="64" t="s">
        <v>12</v>
      </c>
      <c r="B19" s="64"/>
      <c r="C19" s="65"/>
      <c r="D19" s="131">
        <v>21.2</v>
      </c>
      <c r="E19" s="129"/>
      <c r="H19" s="49"/>
      <c r="I19" s="49"/>
      <c r="J19" s="49"/>
      <c r="K19" s="49"/>
      <c r="L19" s="49"/>
      <c r="M19" s="49"/>
    </row>
    <row r="20" spans="1:13" ht="17.25" thickBot="1" x14ac:dyDescent="0.35">
      <c r="H20" s="49"/>
      <c r="I20" s="49"/>
      <c r="J20" s="49"/>
      <c r="K20" s="49"/>
      <c r="L20" s="49"/>
      <c r="M20" s="49"/>
    </row>
    <row r="21" spans="1:13" ht="17.25" thickBot="1" x14ac:dyDescent="0.35">
      <c r="A21" s="42"/>
      <c r="B21" s="43"/>
      <c r="C21" s="10" t="s">
        <v>32</v>
      </c>
      <c r="D21" s="10" t="s">
        <v>33</v>
      </c>
      <c r="E21" s="10" t="s">
        <v>35</v>
      </c>
      <c r="F21" s="10" t="s">
        <v>55</v>
      </c>
      <c r="G21" s="49"/>
      <c r="H21" s="49"/>
      <c r="I21" s="49"/>
      <c r="J21" s="49"/>
      <c r="K21" s="49"/>
      <c r="L21" s="49"/>
    </row>
    <row r="22" spans="1:13" x14ac:dyDescent="0.3">
      <c r="A22" s="32" t="s">
        <v>13</v>
      </c>
      <c r="B22" s="33" t="s">
        <v>14</v>
      </c>
      <c r="C22" s="121"/>
      <c r="D22" s="121"/>
      <c r="E22" s="121"/>
      <c r="F22" s="122"/>
      <c r="G22" s="49"/>
      <c r="H22" s="49"/>
      <c r="I22" s="49"/>
      <c r="J22" s="49"/>
      <c r="K22" s="49"/>
      <c r="L22" s="49"/>
    </row>
    <row r="23" spans="1:13" ht="17.25" thickBot="1" x14ac:dyDescent="0.35">
      <c r="A23" s="34"/>
      <c r="B23" s="35" t="s">
        <v>15</v>
      </c>
      <c r="C23" s="5"/>
      <c r="D23" s="5"/>
      <c r="E23" s="5"/>
      <c r="F23" s="123"/>
      <c r="G23" s="49"/>
      <c r="H23" s="49"/>
      <c r="I23" s="49"/>
      <c r="J23" s="49"/>
      <c r="K23" s="49"/>
      <c r="L23" s="49"/>
    </row>
    <row r="24" spans="1:13" s="67" customFormat="1" ht="15.6" customHeight="1" x14ac:dyDescent="0.25">
      <c r="A24" s="36" t="s">
        <v>16</v>
      </c>
      <c r="B24" s="33" t="s">
        <v>14</v>
      </c>
      <c r="C24" s="37" t="s">
        <v>89</v>
      </c>
      <c r="D24" s="37">
        <f>ROUND((D22*D18),2)</f>
        <v>0</v>
      </c>
      <c r="E24" s="37">
        <f>ROUND((E22*D18),2)</f>
        <v>0</v>
      </c>
      <c r="F24" s="11">
        <f>ROUND((F22*D18),2)</f>
        <v>0</v>
      </c>
      <c r="G24" s="66"/>
      <c r="H24" s="66"/>
      <c r="I24" s="66"/>
      <c r="J24" s="66"/>
      <c r="K24" s="66"/>
      <c r="L24" s="66"/>
    </row>
    <row r="25" spans="1:13" s="66" customFormat="1" ht="15.6" customHeight="1" thickBot="1" x14ac:dyDescent="0.3">
      <c r="A25" s="38"/>
      <c r="B25" s="35" t="s">
        <v>15</v>
      </c>
      <c r="C25" s="39">
        <f>ROUND((C23*D19),2)</f>
        <v>0</v>
      </c>
      <c r="D25" s="39">
        <f>ROUND((D23*D19),2)</f>
        <v>0</v>
      </c>
      <c r="E25" s="39">
        <f>ROUND((E23*D19),2)</f>
        <v>0</v>
      </c>
      <c r="F25" s="12">
        <f>ROUND((F23*D19),2)</f>
        <v>0</v>
      </c>
      <c r="G25" s="67"/>
      <c r="H25" s="67"/>
      <c r="I25" s="67"/>
      <c r="J25" s="67"/>
      <c r="K25" s="67"/>
      <c r="L25" s="67"/>
    </row>
    <row r="26" spans="1:13" s="67" customFormat="1" ht="15.75" thickBot="1" x14ac:dyDescent="0.3">
      <c r="A26" s="44"/>
      <c r="B26" s="40" t="s">
        <v>5</v>
      </c>
      <c r="C26" s="41">
        <f>SUM(C24:C25)</f>
        <v>0</v>
      </c>
      <c r="D26" s="41">
        <f>SUM(D24:D25)</f>
        <v>0</v>
      </c>
      <c r="E26" s="41">
        <f>SUM(E24:E25)</f>
        <v>0</v>
      </c>
      <c r="F26" s="13">
        <f>SUM(F24:F25)</f>
        <v>0</v>
      </c>
    </row>
    <row r="27" spans="1:13" s="67" customFormat="1" ht="13.5" x14ac:dyDescent="0.25">
      <c r="A27" s="68"/>
      <c r="B27" s="68"/>
      <c r="C27" s="68"/>
      <c r="D27" s="68"/>
      <c r="E27" s="68"/>
      <c r="F27" s="68"/>
    </row>
    <row r="28" spans="1:13" ht="17.25" thickBot="1" x14ac:dyDescent="0.35">
      <c r="F28" s="75"/>
    </row>
    <row r="29" spans="1:13" ht="18" thickTop="1" thickBot="1" x14ac:dyDescent="0.35">
      <c r="A29" s="45" t="s">
        <v>80</v>
      </c>
      <c r="B29" s="146" t="s">
        <v>32</v>
      </c>
      <c r="C29" s="147"/>
      <c r="D29" s="147"/>
      <c r="E29" s="147"/>
      <c r="F29" s="148"/>
      <c r="G29" s="67" t="b">
        <f>IF(C29&gt;B29,"NAPAKA: predvidena vrednost upravičenih stroškov je večja od predvidene vrednosti celotnih stroškov ")</f>
        <v>0</v>
      </c>
    </row>
    <row r="30" spans="1:13" ht="27.75" thickTop="1" x14ac:dyDescent="0.3">
      <c r="A30" s="69" t="s">
        <v>0</v>
      </c>
      <c r="B30" s="15" t="s">
        <v>10</v>
      </c>
      <c r="C30" s="16" t="s">
        <v>2</v>
      </c>
      <c r="D30" s="16" t="s">
        <v>1</v>
      </c>
      <c r="E30" s="17" t="s">
        <v>3</v>
      </c>
      <c r="F30" s="18" t="s">
        <v>4</v>
      </c>
      <c r="G30" s="67"/>
    </row>
    <row r="31" spans="1:13" ht="16.5" customHeight="1" x14ac:dyDescent="0.3">
      <c r="A31" s="70" t="s">
        <v>81</v>
      </c>
      <c r="B31" s="3"/>
      <c r="C31" s="19">
        <f>C26</f>
        <v>0</v>
      </c>
      <c r="D31" s="20" t="b">
        <f t="shared" ref="D31:D36" si="0">$B$13</f>
        <v>0</v>
      </c>
      <c r="E31" s="21">
        <f>ROUND((C31*D31/100),2)</f>
        <v>0</v>
      </c>
      <c r="F31" s="22">
        <f t="shared" ref="F31:F36" si="1">+B31-E31</f>
        <v>0</v>
      </c>
      <c r="G31" s="67" t="b">
        <f t="shared" ref="G31" si="2">IF(C31&gt;B31,"NAPAKA: predvidena vrednost upravičenih stroškov je večja od predvidene vrednosti celotnih stroškov ")</f>
        <v>0</v>
      </c>
    </row>
    <row r="32" spans="1:13" ht="16.5" customHeight="1" x14ac:dyDescent="0.3">
      <c r="A32" s="70" t="s">
        <v>34</v>
      </c>
      <c r="B32" s="3"/>
      <c r="C32" s="1"/>
      <c r="D32" s="20" t="b">
        <f t="shared" si="0"/>
        <v>0</v>
      </c>
      <c r="E32" s="21">
        <f t="shared" ref="E32:E36" si="3">ROUND((C32*D32/100),2)</f>
        <v>0</v>
      </c>
      <c r="F32" s="22">
        <f t="shared" si="1"/>
        <v>0</v>
      </c>
      <c r="G32" s="67" t="b">
        <f>IF(C32&gt;B32,"NAPAKA: predvidena vrednost upravičenih stroškov je večja od predvidene vrednosti celotnih stroškov ")</f>
        <v>0</v>
      </c>
    </row>
    <row r="33" spans="1:12" ht="16.5" customHeight="1" x14ac:dyDescent="0.3">
      <c r="A33" s="70" t="s">
        <v>90</v>
      </c>
      <c r="B33" s="3"/>
      <c r="C33" s="1"/>
      <c r="D33" s="20" t="b">
        <f t="shared" si="0"/>
        <v>0</v>
      </c>
      <c r="E33" s="21">
        <f t="shared" si="3"/>
        <v>0</v>
      </c>
      <c r="F33" s="22">
        <f t="shared" si="1"/>
        <v>0</v>
      </c>
      <c r="G33" s="67" t="b">
        <f>IF(C33&gt;B33,"NAPAKA: predvidena vrednost upravičenih stroškov je večja od predvidene vrednosti celotnih stroškov ")</f>
        <v>0</v>
      </c>
    </row>
    <row r="34" spans="1:12" ht="16.5" customHeight="1" x14ac:dyDescent="0.3">
      <c r="A34" s="71" t="s">
        <v>91</v>
      </c>
      <c r="B34" s="3"/>
      <c r="C34" s="1"/>
      <c r="D34" s="20" t="b">
        <f t="shared" si="0"/>
        <v>0</v>
      </c>
      <c r="E34" s="21">
        <f t="shared" si="3"/>
        <v>0</v>
      </c>
      <c r="F34" s="22">
        <f t="shared" si="1"/>
        <v>0</v>
      </c>
      <c r="G34" s="67" t="b">
        <f>IF(C34&gt;B34,"NAPAKA: predvidena vrednost upravičenih stroškov je večja od predvidene vrednosti celotnih stroškov ")</f>
        <v>0</v>
      </c>
    </row>
    <row r="35" spans="1:12" ht="16.5" customHeight="1" x14ac:dyDescent="0.3">
      <c r="A35" s="71" t="s">
        <v>17</v>
      </c>
      <c r="B35" s="3"/>
      <c r="C35" s="19">
        <f>ROUND(C31*15/100,2)</f>
        <v>0</v>
      </c>
      <c r="D35" s="20" t="b">
        <f t="shared" si="0"/>
        <v>0</v>
      </c>
      <c r="E35" s="21">
        <f>ROUND((C35*D35/100),2)</f>
        <v>0</v>
      </c>
      <c r="F35" s="22">
        <f t="shared" si="1"/>
        <v>0</v>
      </c>
      <c r="G35" s="67"/>
    </row>
    <row r="36" spans="1:12" ht="17.25" thickBot="1" x14ac:dyDescent="0.35">
      <c r="A36" s="23" t="s">
        <v>5</v>
      </c>
      <c r="B36" s="24">
        <f>SUM(B31:B35)</f>
        <v>0</v>
      </c>
      <c r="C36" s="25">
        <f>SUM(C31:C35)</f>
        <v>0</v>
      </c>
      <c r="D36" s="26" t="b">
        <f t="shared" si="0"/>
        <v>0</v>
      </c>
      <c r="E36" s="27">
        <f t="shared" si="3"/>
        <v>0</v>
      </c>
      <c r="F36" s="28">
        <f t="shared" si="1"/>
        <v>0</v>
      </c>
      <c r="G36" s="73" t="b">
        <f>IF(C36&gt;B36,"NAPAKA: predvidena vrednost upravičenih stroškov je večja od predvidene vrednosti celotnih stroškov ")</f>
        <v>0</v>
      </c>
      <c r="H36" s="74"/>
      <c r="I36" s="74"/>
      <c r="J36" s="74"/>
      <c r="K36" s="74"/>
      <c r="L36" s="74"/>
    </row>
    <row r="37" spans="1:12" ht="18" thickTop="1" thickBot="1" x14ac:dyDescent="0.35"/>
    <row r="38" spans="1:12" ht="18" thickTop="1" thickBot="1" x14ac:dyDescent="0.35">
      <c r="B38" s="146" t="s">
        <v>33</v>
      </c>
      <c r="C38" s="147"/>
      <c r="D38" s="147"/>
      <c r="E38" s="147"/>
      <c r="F38" s="148"/>
    </row>
    <row r="39" spans="1:12" ht="27.75" thickTop="1" x14ac:dyDescent="0.3">
      <c r="A39" s="69" t="s">
        <v>0</v>
      </c>
      <c r="B39" s="15" t="s">
        <v>10</v>
      </c>
      <c r="C39" s="16" t="s">
        <v>2</v>
      </c>
      <c r="D39" s="16" t="s">
        <v>1</v>
      </c>
      <c r="E39" s="17" t="s">
        <v>3</v>
      </c>
      <c r="F39" s="18" t="s">
        <v>4</v>
      </c>
      <c r="G39" s="67"/>
    </row>
    <row r="40" spans="1:12" ht="16.5" customHeight="1" x14ac:dyDescent="0.3">
      <c r="A40" s="70" t="s">
        <v>81</v>
      </c>
      <c r="B40" s="3"/>
      <c r="C40" s="19">
        <f>D26</f>
        <v>0</v>
      </c>
      <c r="D40" s="20" t="b">
        <f t="shared" ref="D40:D45" si="4">$B$13</f>
        <v>0</v>
      </c>
      <c r="E40" s="21">
        <f t="shared" ref="E40:E45" si="5">ROUND((C40*D40/100),2)</f>
        <v>0</v>
      </c>
      <c r="F40" s="22">
        <f t="shared" ref="F40:F45" si="6">+B40-E40</f>
        <v>0</v>
      </c>
      <c r="G40" s="67" t="b">
        <f t="shared" ref="G40:G43" si="7">IF(C40&gt;B40,"NAPAKA: predvidena vrednost upravičenih stroškov je večja od predvidene vrednosti celotnih stroškov ")</f>
        <v>0</v>
      </c>
    </row>
    <row r="41" spans="1:12" ht="16.5" customHeight="1" x14ac:dyDescent="0.3">
      <c r="A41" s="70" t="s">
        <v>34</v>
      </c>
      <c r="B41" s="6"/>
      <c r="C41" s="1"/>
      <c r="D41" s="20" t="b">
        <f t="shared" si="4"/>
        <v>0</v>
      </c>
      <c r="E41" s="21">
        <f t="shared" si="5"/>
        <v>0</v>
      </c>
      <c r="F41" s="22">
        <f t="shared" si="6"/>
        <v>0</v>
      </c>
      <c r="G41" s="67" t="b">
        <f t="shared" si="7"/>
        <v>0</v>
      </c>
    </row>
    <row r="42" spans="1:12" ht="16.5" customHeight="1" x14ac:dyDescent="0.3">
      <c r="A42" s="70" t="s">
        <v>90</v>
      </c>
      <c r="B42" s="6"/>
      <c r="C42" s="1"/>
      <c r="D42" s="20" t="b">
        <f t="shared" si="4"/>
        <v>0</v>
      </c>
      <c r="E42" s="21">
        <f t="shared" si="5"/>
        <v>0</v>
      </c>
      <c r="F42" s="22">
        <f t="shared" si="6"/>
        <v>0</v>
      </c>
      <c r="G42" s="67" t="b">
        <f t="shared" si="7"/>
        <v>0</v>
      </c>
    </row>
    <row r="43" spans="1:12" ht="16.5" customHeight="1" x14ac:dyDescent="0.3">
      <c r="A43" s="71" t="s">
        <v>91</v>
      </c>
      <c r="B43" s="6"/>
      <c r="C43" s="1"/>
      <c r="D43" s="20" t="b">
        <f t="shared" si="4"/>
        <v>0</v>
      </c>
      <c r="E43" s="21">
        <f t="shared" si="5"/>
        <v>0</v>
      </c>
      <c r="F43" s="22">
        <f t="shared" si="6"/>
        <v>0</v>
      </c>
      <c r="G43" s="67" t="b">
        <f t="shared" si="7"/>
        <v>0</v>
      </c>
    </row>
    <row r="44" spans="1:12" s="56" customFormat="1" ht="16.5" customHeight="1" x14ac:dyDescent="0.3">
      <c r="A44" s="71" t="s">
        <v>17</v>
      </c>
      <c r="B44" s="3"/>
      <c r="C44" s="19">
        <f>ROUND(C40*15/100,2)</f>
        <v>0</v>
      </c>
      <c r="D44" s="20" t="b">
        <f t="shared" si="4"/>
        <v>0</v>
      </c>
      <c r="E44" s="21">
        <f t="shared" si="5"/>
        <v>0</v>
      </c>
      <c r="F44" s="22">
        <f t="shared" si="6"/>
        <v>0</v>
      </c>
      <c r="G44" s="67"/>
    </row>
    <row r="45" spans="1:12" ht="17.25" thickBot="1" x14ac:dyDescent="0.35">
      <c r="A45" s="23" t="s">
        <v>5</v>
      </c>
      <c r="B45" s="24">
        <f>SUM(B40:B44)</f>
        <v>0</v>
      </c>
      <c r="C45" s="25">
        <f>SUM(C40:C44)</f>
        <v>0</v>
      </c>
      <c r="D45" s="26" t="b">
        <f t="shared" si="4"/>
        <v>0</v>
      </c>
      <c r="E45" s="27">
        <f t="shared" si="5"/>
        <v>0</v>
      </c>
      <c r="F45" s="28">
        <f t="shared" si="6"/>
        <v>0</v>
      </c>
      <c r="G45" s="73" t="b">
        <f>IF(C45&gt;B45,"NAPAKA: predvidena vrednost upravičenih stroškov je večja od predvidene vrednosti celotnih stroškov ")</f>
        <v>0</v>
      </c>
      <c r="H45" s="74"/>
      <c r="I45" s="74"/>
      <c r="J45" s="74"/>
      <c r="K45" s="74"/>
      <c r="L45" s="74"/>
    </row>
    <row r="46" spans="1:12" ht="18" thickTop="1" thickBot="1" x14ac:dyDescent="0.35"/>
    <row r="47" spans="1:12" ht="18" thickTop="1" thickBot="1" x14ac:dyDescent="0.35">
      <c r="B47" s="146" t="s">
        <v>35</v>
      </c>
      <c r="C47" s="147"/>
      <c r="D47" s="147"/>
      <c r="E47" s="147"/>
      <c r="F47" s="148"/>
    </row>
    <row r="48" spans="1:12" ht="27.75" thickTop="1" x14ac:dyDescent="0.3">
      <c r="A48" s="69" t="s">
        <v>0</v>
      </c>
      <c r="B48" s="15" t="s">
        <v>10</v>
      </c>
      <c r="C48" s="16" t="s">
        <v>2</v>
      </c>
      <c r="D48" s="16" t="s">
        <v>1</v>
      </c>
      <c r="E48" s="17" t="s">
        <v>3</v>
      </c>
      <c r="F48" s="18" t="s">
        <v>4</v>
      </c>
      <c r="G48" s="67"/>
    </row>
    <row r="49" spans="1:18" ht="16.5" customHeight="1" x14ac:dyDescent="0.3">
      <c r="A49" s="70" t="s">
        <v>81</v>
      </c>
      <c r="B49" s="3"/>
      <c r="C49" s="112">
        <f>E26</f>
        <v>0</v>
      </c>
      <c r="D49" s="20" t="b">
        <f t="shared" ref="D49:D54" si="8">$B$13</f>
        <v>0</v>
      </c>
      <c r="E49" s="21">
        <f t="shared" ref="E49:E54" si="9">ROUND((C49*D49/100),2)</f>
        <v>0</v>
      </c>
      <c r="F49" s="22">
        <f t="shared" ref="F49:F54" si="10">+B49-E49</f>
        <v>0</v>
      </c>
      <c r="G49" s="67" t="b">
        <f t="shared" ref="G49:G52" si="11">IF(C49&gt;B49,"NAPAKA: predvidena vrednost upravičenih stroškov je večja od predvidene vrednosti celotnih stroškov ")</f>
        <v>0</v>
      </c>
    </row>
    <row r="50" spans="1:18" ht="16.5" customHeight="1" x14ac:dyDescent="0.3">
      <c r="A50" s="70" t="s">
        <v>34</v>
      </c>
      <c r="B50" s="4"/>
      <c r="C50" s="1"/>
      <c r="D50" s="20" t="b">
        <f t="shared" si="8"/>
        <v>0</v>
      </c>
      <c r="E50" s="21">
        <f t="shared" si="9"/>
        <v>0</v>
      </c>
      <c r="F50" s="22">
        <f t="shared" si="10"/>
        <v>0</v>
      </c>
      <c r="G50" s="67" t="b">
        <f t="shared" si="11"/>
        <v>0</v>
      </c>
    </row>
    <row r="51" spans="1:18" ht="16.5" customHeight="1" x14ac:dyDescent="0.3">
      <c r="A51" s="70" t="s">
        <v>90</v>
      </c>
      <c r="B51" s="1"/>
      <c r="C51" s="1"/>
      <c r="D51" s="20" t="b">
        <f t="shared" si="8"/>
        <v>0</v>
      </c>
      <c r="E51" s="21">
        <f t="shared" si="9"/>
        <v>0</v>
      </c>
      <c r="F51" s="22">
        <f>+B51-E51</f>
        <v>0</v>
      </c>
      <c r="G51" s="67" t="b">
        <f t="shared" si="11"/>
        <v>0</v>
      </c>
    </row>
    <row r="52" spans="1:18" x14ac:dyDescent="0.3">
      <c r="A52" s="71" t="s">
        <v>91</v>
      </c>
      <c r="B52" s="1"/>
      <c r="C52" s="1"/>
      <c r="D52" s="20" t="b">
        <f t="shared" si="8"/>
        <v>0</v>
      </c>
      <c r="E52" s="21">
        <f t="shared" si="9"/>
        <v>0</v>
      </c>
      <c r="F52" s="22">
        <f t="shared" si="10"/>
        <v>0</v>
      </c>
      <c r="G52" s="67" t="b">
        <f t="shared" si="11"/>
        <v>0</v>
      </c>
      <c r="H52" s="72"/>
    </row>
    <row r="53" spans="1:18" s="56" customFormat="1" ht="16.5" customHeight="1" x14ac:dyDescent="0.3">
      <c r="A53" s="71" t="s">
        <v>17</v>
      </c>
      <c r="B53" s="3"/>
      <c r="C53" s="19">
        <f>ROUND(C49*15/100,2)</f>
        <v>0</v>
      </c>
      <c r="D53" s="20" t="b">
        <f t="shared" si="8"/>
        <v>0</v>
      </c>
      <c r="E53" s="21">
        <f t="shared" si="9"/>
        <v>0</v>
      </c>
      <c r="F53" s="22">
        <f t="shared" si="10"/>
        <v>0</v>
      </c>
      <c r="G53" s="67"/>
    </row>
    <row r="54" spans="1:18" ht="17.25" thickBot="1" x14ac:dyDescent="0.35">
      <c r="A54" s="23" t="s">
        <v>5</v>
      </c>
      <c r="B54" s="24">
        <f>SUM(B49:B53)</f>
        <v>0</v>
      </c>
      <c r="C54" s="25">
        <f>SUM(C49:C53)</f>
        <v>0</v>
      </c>
      <c r="D54" s="26" t="b">
        <f t="shared" si="8"/>
        <v>0</v>
      </c>
      <c r="E54" s="27">
        <f t="shared" si="9"/>
        <v>0</v>
      </c>
      <c r="F54" s="28">
        <f t="shared" si="10"/>
        <v>0</v>
      </c>
      <c r="G54" s="67" t="b">
        <f>IF(C54&gt;B54,"NAPAKA: predvidena vrednost upravičenih stroškov je večja od predvidene vrednosti celotnih stroškov ")</f>
        <v>0</v>
      </c>
    </row>
    <row r="55" spans="1:18" ht="18" thickTop="1" thickBot="1" x14ac:dyDescent="0.35"/>
    <row r="56" spans="1:18" ht="18" thickTop="1" thickBot="1" x14ac:dyDescent="0.35">
      <c r="B56" s="146" t="s">
        <v>55</v>
      </c>
      <c r="C56" s="147"/>
      <c r="D56" s="147"/>
      <c r="E56" s="147"/>
      <c r="F56" s="148"/>
    </row>
    <row r="57" spans="1:18" ht="27.75" thickTop="1" x14ac:dyDescent="0.3">
      <c r="A57" s="69" t="s">
        <v>0</v>
      </c>
      <c r="B57" s="15" t="s">
        <v>10</v>
      </c>
      <c r="C57" s="16" t="s">
        <v>2</v>
      </c>
      <c r="D57" s="16" t="s">
        <v>1</v>
      </c>
      <c r="E57" s="17" t="s">
        <v>3</v>
      </c>
      <c r="F57" s="18" t="s">
        <v>4</v>
      </c>
    </row>
    <row r="58" spans="1:18" ht="16.5" customHeight="1" x14ac:dyDescent="0.3">
      <c r="A58" s="70" t="s">
        <v>81</v>
      </c>
      <c r="B58" s="3"/>
      <c r="C58" s="19">
        <f>F26</f>
        <v>0</v>
      </c>
      <c r="D58" s="20" t="b">
        <f t="shared" ref="D58:D63" si="12">$B$13</f>
        <v>0</v>
      </c>
      <c r="E58" s="21">
        <f t="shared" ref="E58:E63" si="13">ROUND((C58*D58/100),2)</f>
        <v>0</v>
      </c>
      <c r="F58" s="22">
        <f t="shared" ref="F58:F63" si="14">+B58-E58</f>
        <v>0</v>
      </c>
      <c r="G58" s="67" t="b">
        <f t="shared" ref="G58:G61" si="15">IF(C58&gt;B58,"NAPAKA: predvidena vrednost upravičenih stroškov je večja od predvidene vrednosti celotnih stroškov ")</f>
        <v>0</v>
      </c>
    </row>
    <row r="59" spans="1:18" ht="16.5" customHeight="1" x14ac:dyDescent="0.3">
      <c r="A59" s="70" t="s">
        <v>34</v>
      </c>
      <c r="B59" s="4"/>
      <c r="C59" s="1"/>
      <c r="D59" s="20" t="b">
        <f t="shared" si="12"/>
        <v>0</v>
      </c>
      <c r="E59" s="21">
        <f t="shared" si="13"/>
        <v>0</v>
      </c>
      <c r="F59" s="22">
        <f t="shared" si="14"/>
        <v>0</v>
      </c>
      <c r="G59" s="76" t="b">
        <f t="shared" si="15"/>
        <v>0</v>
      </c>
      <c r="H59" s="76"/>
      <c r="I59" s="76"/>
    </row>
    <row r="60" spans="1:18" ht="16.5" customHeight="1" x14ac:dyDescent="0.3">
      <c r="A60" s="70" t="s">
        <v>90</v>
      </c>
      <c r="B60" s="1"/>
      <c r="C60" s="1"/>
      <c r="D60" s="20" t="b">
        <f t="shared" si="12"/>
        <v>0</v>
      </c>
      <c r="E60" s="21">
        <f t="shared" si="13"/>
        <v>0</v>
      </c>
      <c r="F60" s="22">
        <f t="shared" si="14"/>
        <v>0</v>
      </c>
      <c r="G60" s="67" t="b">
        <f t="shared" si="15"/>
        <v>0</v>
      </c>
    </row>
    <row r="61" spans="1:18" ht="16.5" customHeight="1" x14ac:dyDescent="0.3">
      <c r="A61" s="71" t="s">
        <v>91</v>
      </c>
      <c r="B61" s="1"/>
      <c r="C61" s="1"/>
      <c r="D61" s="20" t="b">
        <f t="shared" si="12"/>
        <v>0</v>
      </c>
      <c r="E61" s="21">
        <f t="shared" si="13"/>
        <v>0</v>
      </c>
      <c r="F61" s="22">
        <f t="shared" si="14"/>
        <v>0</v>
      </c>
      <c r="G61" s="67" t="b">
        <f t="shared" si="15"/>
        <v>0</v>
      </c>
    </row>
    <row r="62" spans="1:18" ht="16.5" customHeight="1" x14ac:dyDescent="0.3">
      <c r="A62" s="71" t="s">
        <v>17</v>
      </c>
      <c r="B62" s="3"/>
      <c r="C62" s="19">
        <f>ROUND(C58*15/100,2)</f>
        <v>0</v>
      </c>
      <c r="D62" s="20" t="b">
        <f t="shared" si="12"/>
        <v>0</v>
      </c>
      <c r="E62" s="21">
        <f t="shared" si="13"/>
        <v>0</v>
      </c>
      <c r="F62" s="22">
        <f>+B62-E62</f>
        <v>0</v>
      </c>
      <c r="G62" s="67"/>
      <c r="I62" s="77"/>
      <c r="J62" s="78"/>
      <c r="K62" s="78"/>
      <c r="L62" s="78"/>
      <c r="M62" s="78"/>
      <c r="N62" s="78"/>
      <c r="O62" s="78"/>
      <c r="P62" s="78"/>
      <c r="Q62" s="78"/>
      <c r="R62" s="78"/>
    </row>
    <row r="63" spans="1:18" ht="17.25" thickBot="1" x14ac:dyDescent="0.35">
      <c r="A63" s="23" t="s">
        <v>5</v>
      </c>
      <c r="B63" s="24">
        <f>SUM(B58:B62)</f>
        <v>0</v>
      </c>
      <c r="C63" s="25">
        <f>SUM(C58:C62)</f>
        <v>0</v>
      </c>
      <c r="D63" s="26" t="b">
        <f t="shared" si="12"/>
        <v>0</v>
      </c>
      <c r="E63" s="27">
        <f t="shared" si="13"/>
        <v>0</v>
      </c>
      <c r="F63" s="28">
        <f t="shared" si="14"/>
        <v>0</v>
      </c>
      <c r="G63" s="67" t="b">
        <f>IF(C63&gt;B63,"NAPAKA: predvidena vrednost upravičenih stroškov je večja od predvidene vrednosti celotnih stroškov ")</f>
        <v>0</v>
      </c>
    </row>
    <row r="64" spans="1:18" ht="18" thickTop="1" thickBot="1" x14ac:dyDescent="0.35">
      <c r="G64" s="76"/>
      <c r="H64" s="76"/>
      <c r="I64" s="76"/>
    </row>
    <row r="65" spans="1:14" ht="18" thickTop="1" thickBot="1" x14ac:dyDescent="0.35">
      <c r="B65" s="146" t="s">
        <v>5</v>
      </c>
      <c r="C65" s="147"/>
      <c r="D65" s="147"/>
      <c r="E65" s="148"/>
      <c r="G65" s="77"/>
      <c r="H65" s="77"/>
      <c r="I65" s="77"/>
      <c r="J65" s="77"/>
      <c r="K65" s="77"/>
      <c r="L65" s="77"/>
      <c r="M65" s="77"/>
      <c r="N65" s="77"/>
    </row>
    <row r="66" spans="1:14" ht="27.75" thickTop="1" x14ac:dyDescent="0.3">
      <c r="A66" s="69" t="s">
        <v>0</v>
      </c>
      <c r="B66" s="15" t="s">
        <v>10</v>
      </c>
      <c r="C66" s="16" t="s">
        <v>2</v>
      </c>
      <c r="D66" s="17" t="s">
        <v>3</v>
      </c>
      <c r="E66" s="18" t="s">
        <v>4</v>
      </c>
    </row>
    <row r="67" spans="1:14" x14ac:dyDescent="0.3">
      <c r="A67" s="70" t="s">
        <v>81</v>
      </c>
      <c r="B67" s="29">
        <f>+B31+B40+B49+B58</f>
        <v>0</v>
      </c>
      <c r="C67" s="19">
        <f>+C31+C40+C49+C58</f>
        <v>0</v>
      </c>
      <c r="D67" s="30">
        <f>+E31+E40+E49+E58</f>
        <v>0</v>
      </c>
      <c r="E67" s="22">
        <f>+F31+F40+F49+F58</f>
        <v>0</v>
      </c>
    </row>
    <row r="68" spans="1:14" ht="16.5" customHeight="1" x14ac:dyDescent="0.3">
      <c r="A68" s="70" t="s">
        <v>34</v>
      </c>
      <c r="B68" s="29">
        <f>+B32+B41+B50+B59</f>
        <v>0</v>
      </c>
      <c r="C68" s="19">
        <f>+C32+C41+C50+C59</f>
        <v>0</v>
      </c>
      <c r="D68" s="30">
        <f>+E32+E41+E50+E59</f>
        <v>0</v>
      </c>
      <c r="E68" s="22">
        <f>+F32+F41+F50+F59</f>
        <v>0</v>
      </c>
    </row>
    <row r="69" spans="1:14" ht="16.5" customHeight="1" x14ac:dyDescent="0.3">
      <c r="A69" s="70" t="s">
        <v>90</v>
      </c>
      <c r="B69" s="29">
        <f>+B33+B42+B51+B60</f>
        <v>0</v>
      </c>
      <c r="C69" s="19">
        <f>+C33+C42+C51+C60</f>
        <v>0</v>
      </c>
      <c r="D69" s="30">
        <f>+E33+E42+E51+E60</f>
        <v>0</v>
      </c>
      <c r="E69" s="22">
        <f>+F33+F42+F51+F60</f>
        <v>0</v>
      </c>
    </row>
    <row r="70" spans="1:14" ht="16.5" customHeight="1" x14ac:dyDescent="0.3">
      <c r="A70" s="71" t="s">
        <v>91</v>
      </c>
      <c r="B70" s="29">
        <f>+B34+B43+B52+B61</f>
        <v>0</v>
      </c>
      <c r="C70" s="19">
        <f>+C34+C43+C52+C61</f>
        <v>0</v>
      </c>
      <c r="D70" s="30">
        <f>+E34+E43+E52+E61</f>
        <v>0</v>
      </c>
      <c r="E70" s="22">
        <f>+F34+F43+F52+F61</f>
        <v>0</v>
      </c>
    </row>
    <row r="71" spans="1:14" ht="16.5" customHeight="1" x14ac:dyDescent="0.3">
      <c r="A71" s="71" t="s">
        <v>17</v>
      </c>
      <c r="B71" s="29">
        <f>+B35+B44+B53+B62</f>
        <v>0</v>
      </c>
      <c r="C71" s="19">
        <f>+C35+C44+C53+C62</f>
        <v>0</v>
      </c>
      <c r="D71" s="30">
        <f>+E35+E44+E53+E62</f>
        <v>0</v>
      </c>
      <c r="E71" s="22">
        <f>+F35+F44+F53+F62</f>
        <v>0</v>
      </c>
    </row>
    <row r="72" spans="1:14" ht="17.25" thickBot="1" x14ac:dyDescent="0.35">
      <c r="A72" s="23" t="s">
        <v>5</v>
      </c>
      <c r="B72" s="24">
        <f>SUM(B67:B71)</f>
        <v>0</v>
      </c>
      <c r="C72" s="25">
        <f>SUM(C67:C71)</f>
        <v>0</v>
      </c>
      <c r="D72" s="31">
        <f>SUM(D67:D71)</f>
        <v>0</v>
      </c>
      <c r="E72" s="28">
        <f>SUM(E67:E71)</f>
        <v>0</v>
      </c>
      <c r="F72" s="67" t="b">
        <f>IF(C72&gt;B72,"NAPAKA: predvidena vrednost upravičenih stroškov je večja od predvidene vrednosti celotnih stroškov ")</f>
        <v>0</v>
      </c>
      <c r="G72" s="77"/>
      <c r="H72" s="77"/>
      <c r="I72" s="77"/>
      <c r="J72" s="76"/>
    </row>
    <row r="73" spans="1:14" ht="17.25" thickTop="1" x14ac:dyDescent="0.3"/>
    <row r="74" spans="1:14" ht="41.25" x14ac:dyDescent="0.3">
      <c r="A74" s="79" t="s">
        <v>9</v>
      </c>
      <c r="C74" s="80" t="s">
        <v>42</v>
      </c>
      <c r="E74" s="141" t="s">
        <v>36</v>
      </c>
      <c r="F74" s="142"/>
    </row>
    <row r="75" spans="1:14" ht="28.15" customHeight="1" x14ac:dyDescent="0.3">
      <c r="A75" s="2"/>
      <c r="C75" s="136"/>
      <c r="E75" s="139"/>
      <c r="F75" s="140"/>
    </row>
    <row r="76" spans="1:14" x14ac:dyDescent="0.3">
      <c r="C76" s="137"/>
      <c r="E76" s="141" t="s">
        <v>8</v>
      </c>
      <c r="F76" s="142"/>
    </row>
    <row r="77" spans="1:14" ht="27.6" customHeight="1" x14ac:dyDescent="0.3">
      <c r="C77" s="138"/>
      <c r="E77" s="139"/>
      <c r="F77" s="140"/>
    </row>
    <row r="79" spans="1:14" x14ac:dyDescent="0.3">
      <c r="E79" s="81"/>
    </row>
    <row r="80" spans="1:14" x14ac:dyDescent="0.3">
      <c r="A80" s="14" t="s">
        <v>85</v>
      </c>
      <c r="E80" s="81" t="s">
        <v>37</v>
      </c>
    </row>
    <row r="81" spans="1:5" x14ac:dyDescent="0.3">
      <c r="A81" s="14" t="s">
        <v>84</v>
      </c>
      <c r="E81" s="81"/>
    </row>
  </sheetData>
  <mergeCells count="15">
    <mergeCell ref="A9:F9"/>
    <mergeCell ref="A6:F6"/>
    <mergeCell ref="A7:F7"/>
    <mergeCell ref="A8:F8"/>
    <mergeCell ref="C75:C77"/>
    <mergeCell ref="E75:F75"/>
    <mergeCell ref="E76:F76"/>
    <mergeCell ref="E77:F77"/>
    <mergeCell ref="B11:F11"/>
    <mergeCell ref="B47:F47"/>
    <mergeCell ref="B38:F38"/>
    <mergeCell ref="B29:F29"/>
    <mergeCell ref="B65:E65"/>
    <mergeCell ref="E74:F74"/>
    <mergeCell ref="B56:F56"/>
  </mergeCells>
  <conditionalFormatting sqref="B13">
    <cfRule type="cellIs" dxfId="26" priority="259" operator="equal">
      <formula>FALSE</formula>
    </cfRule>
  </conditionalFormatting>
  <conditionalFormatting sqref="B45:C45 E31:F36 E40:F45 E49:F54 E58:F63 B67:E72">
    <cfRule type="cellIs" dxfId="25" priority="35" operator="equal">
      <formula>0</formula>
    </cfRule>
  </conditionalFormatting>
  <conditionalFormatting sqref="B54:C54">
    <cfRule type="cellIs" dxfId="24" priority="28" operator="equal">
      <formula>0</formula>
    </cfRule>
  </conditionalFormatting>
  <conditionalFormatting sqref="B63:C63">
    <cfRule type="cellIs" dxfId="23" priority="21" operator="equal">
      <formula>0</formula>
    </cfRule>
  </conditionalFormatting>
  <conditionalFormatting sqref="C35 B36:C36">
    <cfRule type="cellIs" dxfId="22" priority="42" operator="equal">
      <formula>0</formula>
    </cfRule>
  </conditionalFormatting>
  <conditionalFormatting sqref="C40">
    <cfRule type="cellIs" dxfId="21" priority="34" operator="equal">
      <formula>0</formula>
    </cfRule>
  </conditionalFormatting>
  <conditionalFormatting sqref="C44">
    <cfRule type="cellIs" dxfId="20" priority="3" operator="equal">
      <formula>0</formula>
    </cfRule>
  </conditionalFormatting>
  <conditionalFormatting sqref="C49">
    <cfRule type="cellIs" dxfId="19" priority="27" operator="equal">
      <formula>0</formula>
    </cfRule>
  </conditionalFormatting>
  <conditionalFormatting sqref="C52">
    <cfRule type="expression" dxfId="18" priority="24">
      <formula>C52 &gt; 0.3 * F54</formula>
    </cfRule>
    <cfRule type="expression" dxfId="17" priority="25">
      <formula>C52 &gt; 0.3 * F54</formula>
    </cfRule>
    <cfRule type="expression" dxfId="16" priority="26">
      <formula>C52 &gt; 0.3 * F54</formula>
    </cfRule>
  </conditionalFormatting>
  <conditionalFormatting sqref="C53">
    <cfRule type="cellIs" dxfId="15" priority="2" operator="equal">
      <formula>0</formula>
    </cfRule>
  </conditionalFormatting>
  <conditionalFormatting sqref="C58">
    <cfRule type="cellIs" dxfId="14" priority="20" operator="equal">
      <formula>0</formula>
    </cfRule>
  </conditionalFormatting>
  <conditionalFormatting sqref="C62">
    <cfRule type="cellIs" dxfId="13" priority="1" operator="equal">
      <formula>0</formula>
    </cfRule>
  </conditionalFormatting>
  <conditionalFormatting sqref="C72">
    <cfRule type="cellIs" dxfId="12" priority="54" operator="greaterThan">
      <formula>#REF!</formula>
    </cfRule>
  </conditionalFormatting>
  <conditionalFormatting sqref="C24:F26">
    <cfRule type="cellIs" dxfId="11" priority="41" operator="equal">
      <formula>0</formula>
    </cfRule>
  </conditionalFormatting>
  <conditionalFormatting sqref="D31:D36 D40:D45 D49:D54 D58:D63">
    <cfRule type="cellIs" dxfId="10" priority="44" operator="equal">
      <formula>FALSE</formula>
    </cfRule>
  </conditionalFormatting>
  <conditionalFormatting sqref="F72 G29:G36 G39:G45 G48:G54 G58:G64">
    <cfRule type="cellIs" dxfId="9" priority="15" operator="notEqual">
      <formula>FALSE</formula>
    </cfRule>
    <cfRule type="cellIs" dxfId="8" priority="16" operator="equal">
      <formula>FALSE</formula>
    </cfRule>
  </conditionalFormatting>
  <conditionalFormatting sqref="G27">
    <cfRule type="cellIs" dxfId="7" priority="83" operator="notEqual">
      <formula>FALSE</formula>
    </cfRule>
    <cfRule type="cellIs" dxfId="6" priority="84" operator="equal">
      <formula>FALSE</formula>
    </cfRule>
  </conditionalFormatting>
  <dataValidations xWindow="464" yWindow="485" count="2">
    <dataValidation type="list" allowBlank="1" showInputMessage="1" showErrorMessage="1" error="Iz spustnega menija izberite ustrezno velikost" prompt="Iz spustnega menija izberite ustrezno velikost podjetja v skladu s Prilogo I Uredbe Komisije (EU) 651/2014" sqref="B12" xr:uid="{00000000-0002-0000-0000-000000000000}">
      <formula1>"mikro,malo,srednje,veliko"</formula1>
    </dataValidation>
    <dataValidation type="list" allowBlank="1" showInputMessage="1" showErrorMessage="1" prompt="Izberite, ali nastopate kot vodilni partner konzorcija ali zgolj kot konzorcijski partner EUREKA projekta" sqref="B14" xr:uid="{96744846-7BDD-4C58-BFFD-524BDC730295}">
      <formula1>"vodilni partner,konzorcijski partner"</formula1>
    </dataValidation>
  </dataValidations>
  <pageMargins left="0.70866141732283472" right="0.70866141732283472" top="0.74803149606299213" bottom="0.74803149606299213" header="0.31496062992125984" footer="0.31496062992125984"/>
  <pageSetup paperSize="8" scale="77" orientation="portrait" horizontalDpi="300" verticalDpi="300" r:id="rId1"/>
  <headerFooter>
    <oddHeader>&amp;L&amp;G&amp;C&amp;G&amp;R&amp;G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46EF3-1F49-4019-BCD2-79C2171D199D}">
  <sheetPr>
    <pageSetUpPr fitToPage="1"/>
  </sheetPr>
  <dimension ref="A2:M58"/>
  <sheetViews>
    <sheetView zoomScaleNormal="100" zoomScaleSheetLayoutView="115" zoomScalePageLayoutView="85" workbookViewId="0">
      <selection activeCell="I12" sqref="I12"/>
    </sheetView>
  </sheetViews>
  <sheetFormatPr defaultColWidth="9.140625" defaultRowHeight="12" x14ac:dyDescent="0.2"/>
  <cols>
    <col min="1" max="1" width="44.7109375" style="82" customWidth="1"/>
    <col min="2" max="8" width="16.5703125" style="82" customWidth="1"/>
    <col min="9" max="9" width="15.28515625" style="82" customWidth="1"/>
    <col min="10" max="10" width="9.140625" style="82"/>
    <col min="11" max="11" width="18.42578125" style="82" customWidth="1"/>
    <col min="12" max="12" width="28.28515625" style="82" customWidth="1"/>
    <col min="13" max="13" width="14.42578125" style="82" customWidth="1"/>
    <col min="14" max="14" width="12.7109375" style="82" customWidth="1"/>
    <col min="15" max="15" width="14" style="82" customWidth="1"/>
    <col min="16" max="16" width="14.28515625" style="82" customWidth="1"/>
    <col min="17" max="16384" width="9.140625" style="82"/>
  </cols>
  <sheetData>
    <row r="2" spans="1:13" x14ac:dyDescent="0.2">
      <c r="J2" s="83"/>
    </row>
    <row r="3" spans="1:13" x14ac:dyDescent="0.2">
      <c r="J3" s="83"/>
    </row>
    <row r="4" spans="1:13" x14ac:dyDescent="0.2">
      <c r="J4" s="83"/>
    </row>
    <row r="5" spans="1:13" x14ac:dyDescent="0.2">
      <c r="A5" s="149" t="s">
        <v>18</v>
      </c>
      <c r="B5" s="149"/>
      <c r="C5" s="149"/>
      <c r="D5" s="149"/>
      <c r="E5" s="149"/>
      <c r="F5" s="149"/>
      <c r="G5" s="149"/>
      <c r="H5" s="149"/>
      <c r="I5" s="149"/>
      <c r="J5" s="149"/>
      <c r="M5" s="84"/>
    </row>
    <row r="6" spans="1:13" x14ac:dyDescent="0.2">
      <c r="A6" s="164" t="s">
        <v>86</v>
      </c>
      <c r="B6" s="164"/>
      <c r="C6" s="164"/>
      <c r="D6" s="164"/>
      <c r="E6" s="164"/>
      <c r="F6" s="164"/>
      <c r="G6" s="164"/>
      <c r="H6" s="164"/>
      <c r="I6" s="164"/>
      <c r="J6" s="164"/>
      <c r="M6" s="84"/>
    </row>
    <row r="7" spans="1:13" x14ac:dyDescent="0.2">
      <c r="A7" s="163" t="s">
        <v>41</v>
      </c>
      <c r="B7" s="163"/>
      <c r="C7" s="163"/>
      <c r="D7" s="163"/>
      <c r="E7" s="163"/>
      <c r="F7" s="163"/>
      <c r="G7" s="163"/>
      <c r="H7" s="163"/>
      <c r="I7" s="163"/>
      <c r="J7" s="163"/>
    </row>
    <row r="8" spans="1:13" x14ac:dyDescent="0.2">
      <c r="A8" s="163" t="s">
        <v>39</v>
      </c>
      <c r="B8" s="163"/>
      <c r="C8" s="163"/>
      <c r="D8" s="163"/>
      <c r="E8" s="163"/>
      <c r="F8" s="163"/>
      <c r="G8" s="163"/>
      <c r="H8" s="163"/>
      <c r="I8" s="163"/>
      <c r="J8" s="163"/>
    </row>
    <row r="11" spans="1:13" ht="15" x14ac:dyDescent="0.25">
      <c r="A11" s="85" t="s">
        <v>7</v>
      </c>
      <c r="B11" s="19">
        <f>'Načrtovani stroški po letih'!B11</f>
        <v>0</v>
      </c>
      <c r="C11" s="167"/>
      <c r="D11" s="168"/>
      <c r="E11" s="168"/>
      <c r="F11" s="168"/>
      <c r="G11"/>
    </row>
    <row r="12" spans="1:13" ht="15" x14ac:dyDescent="0.25">
      <c r="A12" s="85" t="s">
        <v>6</v>
      </c>
      <c r="B12" s="127">
        <f>'Načrtovani stroški po letih'!B12</f>
        <v>0</v>
      </c>
      <c r="C12"/>
      <c r="D12"/>
      <c r="E12"/>
      <c r="F12"/>
      <c r="G12"/>
    </row>
    <row r="13" spans="1:13" ht="13.5" x14ac:dyDescent="0.25">
      <c r="A13" s="85" t="s">
        <v>1</v>
      </c>
      <c r="B13" s="128" t="b">
        <f>'Načrtovani stroški po letih'!B13</f>
        <v>0</v>
      </c>
    </row>
    <row r="14" spans="1:13" ht="13.5" x14ac:dyDescent="0.25">
      <c r="A14" s="85" t="s">
        <v>19</v>
      </c>
      <c r="B14" s="115">
        <f>'Načrtovani stroški po letih'!B14</f>
        <v>0</v>
      </c>
    </row>
    <row r="15" spans="1:13" ht="13.5" x14ac:dyDescent="0.25">
      <c r="A15" s="85" t="s">
        <v>40</v>
      </c>
      <c r="B15" s="115">
        <f>'Načrtovani stroški po letih'!B15</f>
        <v>0</v>
      </c>
    </row>
    <row r="16" spans="1:13" x14ac:dyDescent="0.2">
      <c r="C16" s="86"/>
      <c r="D16" s="86"/>
      <c r="E16" s="86"/>
      <c r="F16" s="86"/>
      <c r="G16" s="86"/>
      <c r="H16" s="86"/>
      <c r="I16" s="86"/>
      <c r="J16" s="86"/>
      <c r="K16" s="86"/>
      <c r="L16" s="86"/>
    </row>
    <row r="17" spans="1:9" ht="18" customHeight="1" x14ac:dyDescent="0.2">
      <c r="A17" s="87" t="s">
        <v>26</v>
      </c>
      <c r="B17" s="111">
        <v>2026</v>
      </c>
      <c r="C17" s="111">
        <v>2026</v>
      </c>
      <c r="D17" s="111">
        <v>2027</v>
      </c>
      <c r="E17" s="111">
        <v>2027</v>
      </c>
      <c r="F17" s="111">
        <v>2028</v>
      </c>
      <c r="G17" s="111">
        <v>2028</v>
      </c>
      <c r="H17" s="116">
        <v>2029</v>
      </c>
      <c r="I17" s="165" t="s">
        <v>5</v>
      </c>
    </row>
    <row r="18" spans="1:9" ht="31.15" customHeight="1" x14ac:dyDescent="0.2">
      <c r="A18" s="87" t="s">
        <v>28</v>
      </c>
      <c r="B18" s="111" t="s">
        <v>57</v>
      </c>
      <c r="C18" s="111" t="s">
        <v>59</v>
      </c>
      <c r="D18" s="111" t="s">
        <v>56</v>
      </c>
      <c r="E18" s="111" t="s">
        <v>59</v>
      </c>
      <c r="F18" s="111" t="s">
        <v>57</v>
      </c>
      <c r="G18" s="111" t="s">
        <v>58</v>
      </c>
      <c r="H18" s="116" t="s">
        <v>57</v>
      </c>
      <c r="I18" s="166"/>
    </row>
    <row r="19" spans="1:9" ht="14.45" customHeight="1" x14ac:dyDescent="0.2">
      <c r="A19" s="88" t="s">
        <v>87</v>
      </c>
      <c r="B19" s="89"/>
      <c r="C19" s="89"/>
      <c r="D19" s="89"/>
      <c r="E19" s="89"/>
      <c r="F19" s="89"/>
      <c r="G19" s="89"/>
      <c r="H19" s="89"/>
      <c r="I19" s="46">
        <f>SUM(B19:H19)</f>
        <v>0</v>
      </c>
    </row>
    <row r="20" spans="1:9" ht="14.45" customHeight="1" x14ac:dyDescent="0.2">
      <c r="A20" s="88" t="s">
        <v>2</v>
      </c>
      <c r="B20" s="89"/>
      <c r="C20" s="89"/>
      <c r="D20" s="89"/>
      <c r="E20" s="89"/>
      <c r="F20" s="89"/>
      <c r="G20" s="89"/>
      <c r="H20" s="89"/>
      <c r="I20" s="46">
        <f>SUM(B20:H20)</f>
        <v>0</v>
      </c>
    </row>
    <row r="21" spans="1:9" ht="14.45" customHeight="1" x14ac:dyDescent="0.2">
      <c r="A21" s="90" t="s">
        <v>3</v>
      </c>
      <c r="B21" s="47">
        <f t="shared" ref="B21:H21" si="0">ROUND((B20*$B$13/100),2)</f>
        <v>0</v>
      </c>
      <c r="C21" s="47">
        <f t="shared" si="0"/>
        <v>0</v>
      </c>
      <c r="D21" s="47">
        <f t="shared" si="0"/>
        <v>0</v>
      </c>
      <c r="E21" s="47">
        <f t="shared" si="0"/>
        <v>0</v>
      </c>
      <c r="F21" s="47">
        <f t="shared" si="0"/>
        <v>0</v>
      </c>
      <c r="G21" s="47">
        <f t="shared" si="0"/>
        <v>0</v>
      </c>
      <c r="H21" s="47">
        <f t="shared" si="0"/>
        <v>0</v>
      </c>
      <c r="I21" s="46">
        <f>SUM(B21:H21)</f>
        <v>0</v>
      </c>
    </row>
    <row r="22" spans="1:9" s="91" customFormat="1" ht="14.25" customHeight="1" x14ac:dyDescent="0.2">
      <c r="A22" s="88" t="s">
        <v>4</v>
      </c>
      <c r="B22" s="48">
        <f t="shared" ref="B22:H22" si="1">B19+B20-B21</f>
        <v>0</v>
      </c>
      <c r="C22" s="48">
        <f t="shared" si="1"/>
        <v>0</v>
      </c>
      <c r="D22" s="48">
        <f t="shared" si="1"/>
        <v>0</v>
      </c>
      <c r="E22" s="48">
        <f t="shared" si="1"/>
        <v>0</v>
      </c>
      <c r="F22" s="48">
        <f t="shared" si="1"/>
        <v>0</v>
      </c>
      <c r="G22" s="48">
        <f t="shared" si="1"/>
        <v>0</v>
      </c>
      <c r="H22" s="48">
        <f t="shared" si="1"/>
        <v>0</v>
      </c>
      <c r="I22" s="46">
        <f>SUM(B22:H22)</f>
        <v>0</v>
      </c>
    </row>
    <row r="23" spans="1:9" s="91" customFormat="1" ht="14.25" customHeight="1" x14ac:dyDescent="0.2">
      <c r="A23" s="88" t="s">
        <v>10</v>
      </c>
      <c r="B23" s="48">
        <f t="shared" ref="B23:H23" si="2">B21+B22</f>
        <v>0</v>
      </c>
      <c r="C23" s="48">
        <f t="shared" si="2"/>
        <v>0</v>
      </c>
      <c r="D23" s="48">
        <f t="shared" si="2"/>
        <v>0</v>
      </c>
      <c r="E23" s="48">
        <f t="shared" si="2"/>
        <v>0</v>
      </c>
      <c r="F23" s="48">
        <f t="shared" si="2"/>
        <v>0</v>
      </c>
      <c r="G23" s="48">
        <f t="shared" si="2"/>
        <v>0</v>
      </c>
      <c r="H23" s="48">
        <f t="shared" si="2"/>
        <v>0</v>
      </c>
      <c r="I23" s="46">
        <f>SUM(B23:H23)</f>
        <v>0</v>
      </c>
    </row>
    <row r="24" spans="1:9" s="91" customFormat="1" x14ac:dyDescent="0.2">
      <c r="A24" s="92"/>
      <c r="B24" s="93"/>
      <c r="C24" s="93"/>
      <c r="D24" s="93"/>
      <c r="E24" s="93"/>
      <c r="F24" s="93"/>
      <c r="G24" s="93"/>
      <c r="H24" s="93"/>
      <c r="I24" s="94"/>
    </row>
    <row r="26" spans="1:9" ht="15" customHeight="1" x14ac:dyDescent="0.2">
      <c r="A26" s="95" t="s">
        <v>22</v>
      </c>
      <c r="B26" s="111" t="s">
        <v>72</v>
      </c>
      <c r="C26" s="111" t="s">
        <v>73</v>
      </c>
      <c r="D26" s="111" t="s">
        <v>74</v>
      </c>
      <c r="E26" s="111" t="s">
        <v>75</v>
      </c>
      <c r="F26" s="111" t="s">
        <v>76</v>
      </c>
      <c r="G26" s="111" t="s">
        <v>77</v>
      </c>
      <c r="H26" s="111" t="s">
        <v>78</v>
      </c>
      <c r="I26" s="162" t="s">
        <v>5</v>
      </c>
    </row>
    <row r="27" spans="1:9" ht="18" customHeight="1" x14ac:dyDescent="0.2">
      <c r="A27" s="95" t="s">
        <v>27</v>
      </c>
      <c r="B27" s="111">
        <v>2026</v>
      </c>
      <c r="C27" s="111">
        <v>2027</v>
      </c>
      <c r="D27" s="111">
        <v>2027</v>
      </c>
      <c r="E27" s="111">
        <v>2028</v>
      </c>
      <c r="F27" s="111">
        <v>2028</v>
      </c>
      <c r="G27" s="111">
        <v>2029</v>
      </c>
      <c r="H27" s="111">
        <v>2029</v>
      </c>
      <c r="I27" s="162"/>
    </row>
    <row r="28" spans="1:9" ht="25.5" customHeight="1" x14ac:dyDescent="0.2">
      <c r="A28" s="95" t="s">
        <v>25</v>
      </c>
      <c r="B28" s="111" t="s">
        <v>65</v>
      </c>
      <c r="C28" s="111" t="s">
        <v>71</v>
      </c>
      <c r="D28" s="111" t="s">
        <v>70</v>
      </c>
      <c r="E28" s="111" t="s">
        <v>69</v>
      </c>
      <c r="F28" s="111" t="s">
        <v>68</v>
      </c>
      <c r="G28" s="111" t="s">
        <v>67</v>
      </c>
      <c r="H28" s="111" t="s">
        <v>66</v>
      </c>
      <c r="I28" s="162"/>
    </row>
    <row r="29" spans="1:9" ht="14.45" customHeight="1" x14ac:dyDescent="0.2">
      <c r="A29" s="88" t="s">
        <v>87</v>
      </c>
      <c r="B29" s="48">
        <f t="shared" ref="B29:H30" si="3">B19</f>
        <v>0</v>
      </c>
      <c r="C29" s="48">
        <f t="shared" si="3"/>
        <v>0</v>
      </c>
      <c r="D29" s="48">
        <f t="shared" si="3"/>
        <v>0</v>
      </c>
      <c r="E29" s="48">
        <f t="shared" si="3"/>
        <v>0</v>
      </c>
      <c r="F29" s="48">
        <f t="shared" si="3"/>
        <v>0</v>
      </c>
      <c r="G29" s="48">
        <f t="shared" si="3"/>
        <v>0</v>
      </c>
      <c r="H29" s="48">
        <f t="shared" si="3"/>
        <v>0</v>
      </c>
      <c r="I29" s="46">
        <f>SUM(B29:H29)</f>
        <v>0</v>
      </c>
    </row>
    <row r="30" spans="1:9" ht="14.45" customHeight="1" x14ac:dyDescent="0.2">
      <c r="A30" s="96" t="s">
        <v>2</v>
      </c>
      <c r="B30" s="48">
        <f t="shared" si="3"/>
        <v>0</v>
      </c>
      <c r="C30" s="48">
        <f t="shared" si="3"/>
        <v>0</v>
      </c>
      <c r="D30" s="48">
        <f t="shared" si="3"/>
        <v>0</v>
      </c>
      <c r="E30" s="48">
        <f t="shared" si="3"/>
        <v>0</v>
      </c>
      <c r="F30" s="48">
        <f t="shared" si="3"/>
        <v>0</v>
      </c>
      <c r="G30" s="48">
        <f t="shared" si="3"/>
        <v>0</v>
      </c>
      <c r="H30" s="48">
        <f t="shared" si="3"/>
        <v>0</v>
      </c>
      <c r="I30" s="46">
        <f>SUM(B30:H30)</f>
        <v>0</v>
      </c>
    </row>
    <row r="31" spans="1:9" ht="14.45" customHeight="1" x14ac:dyDescent="0.2">
      <c r="A31" s="97" t="s">
        <v>3</v>
      </c>
      <c r="B31" s="47">
        <f>ROUND((B30*'Načrtovani stroški po letih'!$B$13/100),2)</f>
        <v>0</v>
      </c>
      <c r="C31" s="47">
        <f>ROUND((C30*'Načrtovani stroški po letih'!$B$13/100),2)</f>
        <v>0</v>
      </c>
      <c r="D31" s="47">
        <f>ROUND((D30*'Načrtovani stroški po letih'!$B$13/100),2)</f>
        <v>0</v>
      </c>
      <c r="E31" s="47">
        <f>ROUND((E30*'Načrtovani stroški po letih'!$B$13/100),2)</f>
        <v>0</v>
      </c>
      <c r="F31" s="47">
        <f>ROUND((F30*'Načrtovani stroški po letih'!$B$13/100),2)</f>
        <v>0</v>
      </c>
      <c r="G31" s="47">
        <f>ROUND((G30*'Načrtovani stroški po letih'!$B$13/100),2)</f>
        <v>0</v>
      </c>
      <c r="H31" s="47">
        <f>ROUND((H30*'Načrtovani stroški po letih'!$B$13/100),2)</f>
        <v>0</v>
      </c>
      <c r="I31" s="46">
        <f>SUM(B31:H31)</f>
        <v>0</v>
      </c>
    </row>
    <row r="32" spans="1:9" s="91" customFormat="1" ht="14.25" customHeight="1" x14ac:dyDescent="0.2">
      <c r="A32" s="96" t="s">
        <v>4</v>
      </c>
      <c r="B32" s="48">
        <f t="shared" ref="B32:H32" si="4">B29+B30-B31</f>
        <v>0</v>
      </c>
      <c r="C32" s="48">
        <f t="shared" si="4"/>
        <v>0</v>
      </c>
      <c r="D32" s="48">
        <f t="shared" si="4"/>
        <v>0</v>
      </c>
      <c r="E32" s="48">
        <f t="shared" si="4"/>
        <v>0</v>
      </c>
      <c r="F32" s="48">
        <f t="shared" si="4"/>
        <v>0</v>
      </c>
      <c r="G32" s="48">
        <f t="shared" si="4"/>
        <v>0</v>
      </c>
      <c r="H32" s="48">
        <f t="shared" si="4"/>
        <v>0</v>
      </c>
      <c r="I32" s="46">
        <f>SUM(B32:H32)</f>
        <v>0</v>
      </c>
    </row>
    <row r="33" spans="1:10" s="91" customFormat="1" ht="14.25" customHeight="1" x14ac:dyDescent="0.2">
      <c r="A33" s="96" t="s">
        <v>10</v>
      </c>
      <c r="B33" s="48">
        <f t="shared" ref="B33:H33" si="5">B31+B32</f>
        <v>0</v>
      </c>
      <c r="C33" s="48">
        <f t="shared" si="5"/>
        <v>0</v>
      </c>
      <c r="D33" s="48">
        <f t="shared" si="5"/>
        <v>0</v>
      </c>
      <c r="E33" s="48">
        <f t="shared" si="5"/>
        <v>0</v>
      </c>
      <c r="F33" s="48">
        <f t="shared" si="5"/>
        <v>0</v>
      </c>
      <c r="G33" s="48">
        <f t="shared" si="5"/>
        <v>0</v>
      </c>
      <c r="H33" s="48">
        <f t="shared" si="5"/>
        <v>0</v>
      </c>
      <c r="I33" s="46">
        <f>SUM(B33:H33)</f>
        <v>0</v>
      </c>
    </row>
    <row r="34" spans="1:10" s="91" customFormat="1" x14ac:dyDescent="0.2">
      <c r="A34" s="92"/>
      <c r="B34" s="93"/>
      <c r="C34" s="93"/>
      <c r="D34" s="93"/>
      <c r="E34" s="93"/>
      <c r="F34" s="93"/>
      <c r="G34" s="93"/>
      <c r="H34" s="93"/>
      <c r="I34" s="94"/>
    </row>
    <row r="35" spans="1:10" s="101" customFormat="1" x14ac:dyDescent="0.2">
      <c r="A35" s="98"/>
      <c r="B35" s="99"/>
      <c r="C35" s="99"/>
      <c r="D35" s="99"/>
      <c r="E35" s="99"/>
      <c r="F35" s="99"/>
      <c r="G35" s="99"/>
      <c r="H35" s="99"/>
      <c r="I35" s="100"/>
    </row>
    <row r="36" spans="1:10" s="91" customFormat="1" x14ac:dyDescent="0.2">
      <c r="A36" s="102" t="s">
        <v>43</v>
      </c>
      <c r="B36" s="103">
        <v>2026</v>
      </c>
      <c r="C36" s="103">
        <v>2027</v>
      </c>
      <c r="D36" s="103">
        <v>2028</v>
      </c>
      <c r="E36" s="103">
        <v>2029</v>
      </c>
      <c r="F36" s="103" t="s">
        <v>44</v>
      </c>
      <c r="G36" s="94"/>
    </row>
    <row r="37" spans="1:10" s="91" customFormat="1" x14ac:dyDescent="0.2">
      <c r="A37" s="105" t="s">
        <v>88</v>
      </c>
      <c r="B37" s="113" cm="1">
        <f t="array" ref="B37:E37">SUMIF(B27:H27,B36:E36,B31:H31)</f>
        <v>0</v>
      </c>
      <c r="C37" s="113">
        <v>0</v>
      </c>
      <c r="D37" s="113">
        <v>0</v>
      </c>
      <c r="E37" s="113">
        <v>0</v>
      </c>
      <c r="F37" s="113">
        <f t="shared" ref="F37:F41" si="6">SUM(B37:E37)</f>
        <v>0</v>
      </c>
      <c r="G37" s="106"/>
      <c r="H37" s="94"/>
    </row>
    <row r="38" spans="1:10" s="91" customFormat="1" x14ac:dyDescent="0.2">
      <c r="A38" s="104" t="s">
        <v>45</v>
      </c>
      <c r="B38" s="48">
        <f>B30-B31</f>
        <v>0</v>
      </c>
      <c r="C38" s="48">
        <f>C30+D30-C31-D31</f>
        <v>0</v>
      </c>
      <c r="D38" s="48">
        <f>E30+F30-E31-F31</f>
        <v>0</v>
      </c>
      <c r="E38" s="48">
        <f>G30+H30-G31-H31</f>
        <v>0</v>
      </c>
      <c r="F38" s="48">
        <f t="shared" si="6"/>
        <v>0</v>
      </c>
      <c r="G38" s="94"/>
      <c r="H38" s="94"/>
    </row>
    <row r="39" spans="1:10" s="91" customFormat="1" x14ac:dyDescent="0.2">
      <c r="A39" s="104" t="s">
        <v>46</v>
      </c>
      <c r="B39" s="48">
        <f>B29</f>
        <v>0</v>
      </c>
      <c r="C39" s="48">
        <f>C29+D29</f>
        <v>0</v>
      </c>
      <c r="D39" s="48">
        <f>E29+F29</f>
        <v>0</v>
      </c>
      <c r="E39" s="48">
        <f>G29+H29</f>
        <v>0</v>
      </c>
      <c r="F39" s="48">
        <f t="shared" si="6"/>
        <v>0</v>
      </c>
      <c r="G39" s="106"/>
      <c r="H39" s="94"/>
    </row>
    <row r="40" spans="1:10" s="91" customFormat="1" x14ac:dyDescent="0.2">
      <c r="A40" s="105" t="s">
        <v>47</v>
      </c>
      <c r="B40" s="113">
        <f>SUM(B38:B39)</f>
        <v>0</v>
      </c>
      <c r="C40" s="113">
        <f>SUM(C38:C39)</f>
        <v>0</v>
      </c>
      <c r="D40" s="113">
        <f>SUM(D38:D39)</f>
        <v>0</v>
      </c>
      <c r="E40" s="113">
        <f>SUM(E38:E39)</f>
        <v>0</v>
      </c>
      <c r="F40" s="113">
        <f t="shared" si="6"/>
        <v>0</v>
      </c>
      <c r="G40" s="94"/>
      <c r="H40" s="94"/>
    </row>
    <row r="41" spans="1:10" s="91" customFormat="1" x14ac:dyDescent="0.2">
      <c r="A41" s="105" t="s">
        <v>48</v>
      </c>
      <c r="B41" s="113">
        <f>B37+B40</f>
        <v>0</v>
      </c>
      <c r="C41" s="113">
        <f>C37+C40</f>
        <v>0</v>
      </c>
      <c r="D41" s="113">
        <f>D37+D40</f>
        <v>0</v>
      </c>
      <c r="E41" s="113">
        <f>E37+E40</f>
        <v>0</v>
      </c>
      <c r="F41" s="113">
        <f t="shared" si="6"/>
        <v>0</v>
      </c>
      <c r="G41" s="94"/>
      <c r="H41" s="94"/>
    </row>
    <row r="42" spans="1:10" s="91" customFormat="1" x14ac:dyDescent="0.2">
      <c r="A42" s="92"/>
      <c r="B42" s="93"/>
      <c r="C42" s="93"/>
      <c r="D42" s="93"/>
      <c r="E42" s="93"/>
      <c r="F42" s="93"/>
      <c r="G42" s="93"/>
      <c r="H42" s="93"/>
      <c r="I42" s="94"/>
      <c r="J42" s="94"/>
    </row>
    <row r="43" spans="1:10" s="91" customFormat="1" x14ac:dyDescent="0.2">
      <c r="A43" s="107"/>
      <c r="B43" s="108"/>
      <c r="C43" s="108"/>
      <c r="D43" s="108"/>
      <c r="E43" s="108"/>
      <c r="F43" s="108"/>
    </row>
    <row r="44" spans="1:10" s="91" customFormat="1" x14ac:dyDescent="0.2">
      <c r="A44" s="82" t="s">
        <v>24</v>
      </c>
      <c r="B44" s="108"/>
      <c r="C44" s="108"/>
      <c r="D44" s="108"/>
      <c r="E44" s="108"/>
      <c r="F44" s="108"/>
      <c r="G44" s="108"/>
      <c r="H44" s="108"/>
    </row>
    <row r="45" spans="1:10" x14ac:dyDescent="0.2">
      <c r="D45" s="91"/>
      <c r="E45" s="91"/>
      <c r="F45" s="91"/>
    </row>
    <row r="46" spans="1:10" ht="60" customHeight="1" x14ac:dyDescent="0.2">
      <c r="A46" s="109" t="s">
        <v>9</v>
      </c>
      <c r="C46" s="110" t="s">
        <v>42</v>
      </c>
      <c r="G46" s="150" t="s">
        <v>38</v>
      </c>
      <c r="H46" s="151"/>
      <c r="I46" s="152"/>
    </row>
    <row r="47" spans="1:10" ht="22.15" customHeight="1" x14ac:dyDescent="0.2">
      <c r="A47" s="9"/>
      <c r="C47" s="153"/>
      <c r="G47" s="156"/>
      <c r="H47" s="157"/>
      <c r="I47" s="158"/>
    </row>
    <row r="48" spans="1:10" x14ac:dyDescent="0.2">
      <c r="C48" s="154"/>
      <c r="G48" s="159" t="s">
        <v>8</v>
      </c>
      <c r="H48" s="160"/>
      <c r="I48" s="161"/>
    </row>
    <row r="49" spans="1:9" ht="22.9" customHeight="1" x14ac:dyDescent="0.2">
      <c r="C49" s="155"/>
      <c r="G49" s="156"/>
      <c r="H49" s="157"/>
      <c r="I49" s="158"/>
    </row>
    <row r="50" spans="1:9" x14ac:dyDescent="0.2">
      <c r="B50" s="94"/>
      <c r="C50" s="94"/>
      <c r="D50" s="94"/>
      <c r="E50" s="94"/>
      <c r="F50" s="94"/>
      <c r="G50" s="94"/>
      <c r="H50" s="94"/>
    </row>
    <row r="51" spans="1:9" x14ac:dyDescent="0.2">
      <c r="A51" s="82" t="s">
        <v>23</v>
      </c>
      <c r="B51" s="94"/>
      <c r="C51" s="94"/>
      <c r="D51" s="94"/>
      <c r="E51" s="94"/>
      <c r="F51" s="94"/>
      <c r="G51" s="94"/>
      <c r="H51" s="94"/>
    </row>
    <row r="52" spans="1:9" x14ac:dyDescent="0.2">
      <c r="A52" s="82" t="s">
        <v>62</v>
      </c>
      <c r="B52" s="94"/>
      <c r="C52" s="94"/>
      <c r="D52" s="94"/>
      <c r="E52" s="94"/>
      <c r="F52" s="94"/>
      <c r="G52" s="94"/>
    </row>
    <row r="53" spans="1:9" x14ac:dyDescent="0.2">
      <c r="A53" s="82" t="s">
        <v>63</v>
      </c>
    </row>
    <row r="54" spans="1:9" x14ac:dyDescent="0.2">
      <c r="A54" s="82" t="s">
        <v>79</v>
      </c>
    </row>
    <row r="55" spans="1:9" x14ac:dyDescent="0.2">
      <c r="A55" s="82" t="s">
        <v>60</v>
      </c>
    </row>
    <row r="56" spans="1:9" x14ac:dyDescent="0.2">
      <c r="A56" s="82" t="s">
        <v>61</v>
      </c>
    </row>
    <row r="57" spans="1:9" x14ac:dyDescent="0.2">
      <c r="A57" s="82" t="s">
        <v>29</v>
      </c>
    </row>
    <row r="58" spans="1:9" x14ac:dyDescent="0.2">
      <c r="A58" s="82" t="s">
        <v>64</v>
      </c>
    </row>
  </sheetData>
  <mergeCells count="12">
    <mergeCell ref="A5:J5"/>
    <mergeCell ref="G46:I46"/>
    <mergeCell ref="C47:C49"/>
    <mergeCell ref="G47:I47"/>
    <mergeCell ref="G48:I48"/>
    <mergeCell ref="G49:I49"/>
    <mergeCell ref="I26:I28"/>
    <mergeCell ref="A8:J8"/>
    <mergeCell ref="A7:J7"/>
    <mergeCell ref="A6:J6"/>
    <mergeCell ref="I17:I18"/>
    <mergeCell ref="C11:F11"/>
  </mergeCells>
  <conditionalFormatting sqref="B11:B15 B21:H23 B24:I24 B29:I35 B36:G36">
    <cfRule type="cellIs" dxfId="5" priority="6" operator="equal">
      <formula>0</formula>
    </cfRule>
  </conditionalFormatting>
  <conditionalFormatting sqref="B37:H41">
    <cfRule type="cellIs" dxfId="4" priority="1" operator="equal">
      <formula>0</formula>
    </cfRule>
  </conditionalFormatting>
  <conditionalFormatting sqref="B42:J42">
    <cfRule type="cellIs" dxfId="3" priority="38" operator="equal">
      <formula>0</formula>
    </cfRule>
  </conditionalFormatting>
  <conditionalFormatting sqref="C45:F45">
    <cfRule type="cellIs" dxfId="2" priority="48" operator="equal">
      <formula>"NAPAKA: vrednost je višja od upravičenih stroškov iz osnovne prijave na Instrument SME"</formula>
    </cfRule>
    <cfRule type="cellIs" dxfId="1" priority="49" operator="equal">
      <formula>FALSE</formula>
    </cfRule>
  </conditionalFormatting>
  <conditionalFormatting sqref="I19:I23">
    <cfRule type="cellIs" dxfId="0" priority="30" operator="equal">
      <formula>0</formula>
    </cfRule>
  </conditionalFormatting>
  <dataValidations xWindow="650" yWindow="904" count="2">
    <dataValidation type="decimal" operator="equal" allowBlank="1" showInputMessage="1" showErrorMessage="1" error="Vrednost vpišite največ na dve decimalni mesti." sqref="B19:H20" xr:uid="{0A165F9B-DDEA-4B92-BE15-6F7EB9BED645}">
      <formula1>ROUND(B19,2)</formula1>
    </dataValidation>
    <dataValidation type="decimal" operator="equal" allowBlank="1" showInputMessage="1" showErrorMessage="1" error="Vrednost vnesite največ na dve decimalni mesti natančno." sqref="B37:E39" xr:uid="{514E1426-7557-4B6D-8B77-9FDF4635E5E6}">
      <formula1>ROUND(B37,2)</formula1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DB08F-7082-47B4-8DED-DAD5C8760E18}">
  <dimension ref="A1:D5"/>
  <sheetViews>
    <sheetView workbookViewId="0">
      <selection activeCell="C20" sqref="C20"/>
    </sheetView>
  </sheetViews>
  <sheetFormatPr defaultRowHeight="15" x14ac:dyDescent="0.25"/>
  <cols>
    <col min="1" max="1" width="26.42578125" bestFit="1" customWidth="1"/>
    <col min="2" max="2" width="24" bestFit="1" customWidth="1"/>
    <col min="3" max="3" width="5.85546875" bestFit="1" customWidth="1"/>
    <col min="4" max="4" width="9.5703125" bestFit="1" customWidth="1"/>
  </cols>
  <sheetData>
    <row r="1" spans="1:4" x14ac:dyDescent="0.25">
      <c r="A1" t="s">
        <v>52</v>
      </c>
      <c r="B1" t="s">
        <v>49</v>
      </c>
      <c r="C1" t="s">
        <v>53</v>
      </c>
      <c r="D1" t="s">
        <v>54</v>
      </c>
    </row>
    <row r="2" spans="1:4" x14ac:dyDescent="0.25">
      <c r="A2" s="8" t="str">
        <f>B2&amp;C2</f>
        <v>vzhodna kohezijska regijaEU</v>
      </c>
      <c r="B2" t="s">
        <v>20</v>
      </c>
      <c r="C2" t="s">
        <v>50</v>
      </c>
      <c r="D2" s="7">
        <v>1</v>
      </c>
    </row>
    <row r="3" spans="1:4" x14ac:dyDescent="0.25">
      <c r="A3" s="8" t="str">
        <f>B3&amp;C3</f>
        <v>vzhodna kohezijska regijaSi</v>
      </c>
      <c r="B3" t="s">
        <v>20</v>
      </c>
      <c r="C3" t="s">
        <v>51</v>
      </c>
      <c r="D3" s="7">
        <v>0</v>
      </c>
    </row>
    <row r="4" spans="1:4" x14ac:dyDescent="0.25">
      <c r="A4" s="8" t="str">
        <f>B4&amp;C4</f>
        <v>zahodna kohezijska regijaEU</v>
      </c>
      <c r="B4" t="s">
        <v>21</v>
      </c>
      <c r="C4" t="s">
        <v>50</v>
      </c>
      <c r="D4" s="7">
        <v>0.4</v>
      </c>
    </row>
    <row r="5" spans="1:4" x14ac:dyDescent="0.25">
      <c r="A5" s="8" t="str">
        <f>B5&amp;C5</f>
        <v>zahodna kohezijska regijaSi</v>
      </c>
      <c r="B5" t="s">
        <v>21</v>
      </c>
      <c r="C5" t="s">
        <v>51</v>
      </c>
      <c r="D5" s="7">
        <v>0.6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3</vt:i4>
      </vt:variant>
      <vt:variant>
        <vt:lpstr>Imenovani obsegi</vt:lpstr>
      </vt:variant>
      <vt:variant>
        <vt:i4>1</vt:i4>
      </vt:variant>
    </vt:vector>
  </HeadingPairs>
  <TitlesOfParts>
    <vt:vector size="4" baseType="lpstr">
      <vt:lpstr>Načrtovani stroški po letih</vt:lpstr>
      <vt:lpstr>Dinamika financiranja po letih</vt:lpstr>
      <vt:lpstr>sif</vt:lpstr>
      <vt:lpstr>'Načrtovani stroški po letih'!_Hlk157672874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Vlasta</dc:creator>
  <cp:lastModifiedBy>Štefančič Maja</cp:lastModifiedBy>
  <cp:lastPrinted>2024-05-16T07:46:23Z</cp:lastPrinted>
  <dcterms:created xsi:type="dcterms:W3CDTF">2017-04-30T10:09:05Z</dcterms:created>
  <dcterms:modified xsi:type="dcterms:W3CDTF">2026-05-07T12:49:50Z</dcterms:modified>
</cp:coreProperties>
</file>